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ina\Dropbox\Proveedores\2025\Concursos Precios  2025\C. PUB. 1 - 2 GARITAS EDUCATIVAS\"/>
    </mc:Choice>
  </mc:AlternateContent>
  <bookViews>
    <workbookView xWindow="0" yWindow="0" windowWidth="24000" windowHeight="10425"/>
  </bookViews>
  <sheets>
    <sheet name="Cotización  MOBILIARIOS CONCURS" sheetId="1" r:id="rId1"/>
  </sheets>
  <calcPr calcId="152511"/>
  <extLst>
    <ext uri="GoogleSheetsCustomDataVersion2">
      <go:sheetsCustomData xmlns:go="http://customooxmlschemas.google.com/" r:id="rId5" roundtripDataChecksum="76VkapddtCwqfJA1K7d4DaFqFXWjxnFN0kxoY5x7WEE="/>
    </ext>
  </extLst>
</workbook>
</file>

<file path=xl/calcChain.xml><?xml version="1.0" encoding="utf-8"?>
<calcChain xmlns="http://schemas.openxmlformats.org/spreadsheetml/2006/main">
  <c r="H40" i="1" l="1"/>
  <c r="H38" i="1"/>
  <c r="H35" i="1"/>
  <c r="H34" i="1"/>
  <c r="E31" i="1"/>
  <c r="H31" i="1" s="1"/>
  <c r="E30" i="1"/>
  <c r="H30" i="1" s="1"/>
  <c r="H32" i="1" s="1"/>
  <c r="E27" i="1"/>
  <c r="H27" i="1" s="1"/>
  <c r="E26" i="1"/>
  <c r="H26" i="1" s="1"/>
  <c r="E23" i="1"/>
  <c r="H23" i="1" s="1"/>
  <c r="E22" i="1"/>
  <c r="H22" i="1" s="1"/>
  <c r="H19" i="1"/>
  <c r="H20" i="1" s="1"/>
  <c r="H16" i="1"/>
  <c r="H15" i="1"/>
  <c r="H14" i="1"/>
  <c r="H13" i="1"/>
  <c r="H12" i="1"/>
  <c r="H17" i="1" l="1"/>
  <c r="H28" i="1"/>
  <c r="H36" i="1"/>
  <c r="H24" i="1"/>
</calcChain>
</file>

<file path=xl/sharedStrings.xml><?xml version="1.0" encoding="utf-8"?>
<sst xmlns="http://schemas.openxmlformats.org/spreadsheetml/2006/main" count="62" uniqueCount="45">
  <si>
    <t>Fondo de Asistencia Educativa</t>
  </si>
  <si>
    <t>Municipalidad de la ciudad de Santa Fe</t>
  </si>
  <si>
    <t>Escuela</t>
  </si>
  <si>
    <t>MuniBus Educativo:  Explora y experimenta tu ciudad.</t>
  </si>
  <si>
    <t>Dirección</t>
  </si>
  <si>
    <t>Juan Díaz de Solís 4802 ; Matheu 3099; Republica de Siria y Callejon Roca; Roque Saenz peña 6150; Pedro de Espinoza 700</t>
  </si>
  <si>
    <t>Obra</t>
  </si>
  <si>
    <t xml:space="preserve">Entorno accesible para 2 garitas educativas </t>
  </si>
  <si>
    <t>Fecha</t>
  </si>
  <si>
    <t>ITEM</t>
  </si>
  <si>
    <t>TAREAS A EJECUTAR</t>
  </si>
  <si>
    <t>U.</t>
  </si>
  <si>
    <t>CANT.</t>
  </si>
  <si>
    <t>PREC. UN.</t>
  </si>
  <si>
    <t>PREC.TOTAL</t>
  </si>
  <si>
    <t>OFICIAL</t>
  </si>
  <si>
    <t>TRABAJOS PRELIMINARES</t>
  </si>
  <si>
    <t>Limpieza inicial y final de obra</t>
  </si>
  <si>
    <t>gl</t>
  </si>
  <si>
    <t>Cartel de obra</t>
  </si>
  <si>
    <t>m2</t>
  </si>
  <si>
    <t xml:space="preserve">Nivelación del terreno y replanteo de obra. </t>
  </si>
  <si>
    <t xml:space="preserve">Cerco de obra. </t>
  </si>
  <si>
    <t>m</t>
  </si>
  <si>
    <t>Obrador, construcciones provisorias con depósito y sanitario.</t>
  </si>
  <si>
    <t>uni</t>
  </si>
  <si>
    <t>SUB TOTAL:</t>
  </si>
  <si>
    <t>Demoliciones y retiro</t>
  </si>
  <si>
    <t>Alquiler de volquete o flete para el acarreo de material</t>
  </si>
  <si>
    <t>MOVIMIENTO DE TIERRA</t>
  </si>
  <si>
    <t>Escavacion para bases</t>
  </si>
  <si>
    <t>m3</t>
  </si>
  <si>
    <t>Escavacion y nivelacion para vereda</t>
  </si>
  <si>
    <t>ESTRUCTURAS</t>
  </si>
  <si>
    <t>Base H° A° de fundacion según especificaciones</t>
  </si>
  <si>
    <t>Columna H° A° segun especificaciones</t>
  </si>
  <si>
    <t>CONTRAPISOS</t>
  </si>
  <si>
    <t>Contrapiso hormigón armado e= 10cm  terminación a la llana</t>
  </si>
  <si>
    <t>Rampa de H°A° sobre veredas esp 10 cm</t>
  </si>
  <si>
    <t>MOBILIARIO</t>
  </si>
  <si>
    <t>Provision y colocacion de banco de H°A°</t>
  </si>
  <si>
    <t>Armado y colocacion de escultura según planos, la misma sera en chapa galvanizada en su exterior y caño estructural pintado en su interior. se contempla la pintura exterior y colocacion de luminarias led</t>
  </si>
  <si>
    <t>SUB TOTAL para 1 garita</t>
  </si>
  <si>
    <r>
      <rPr>
        <b/>
        <sz val="13"/>
        <color theme="1"/>
        <rFont val="Arial"/>
      </rPr>
      <t>TOTAL  para 2 garitas</t>
    </r>
    <r>
      <rPr>
        <sz val="13"/>
        <color theme="1"/>
        <rFont val="Arial"/>
      </rPr>
      <t xml:space="preserve">      </t>
    </r>
  </si>
  <si>
    <t>presupuesto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</si>
</sst>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/mm/yyyy"/>
    <numFmt numFmtId="165" formatCode="_ [$$-2C0A]\ * #,##0.00_ ;_ [$$-2C0A]\ * \-#,##0.00_ ;_ [$$-2C0A]\ * &quot;-&quot;??_ ;_ @_ "/>
    <numFmt numFmtId="166" formatCode="d\-m"/>
    <numFmt numFmtId="167" formatCode="[$ $]#,##0.00"/>
  </numFmts>
  <fonts count="13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7"/>
      <color theme="1"/>
      <name val="Arial"/>
    </font>
    <font>
      <sz val="16"/>
      <color theme="1"/>
      <name val="Arial"/>
    </font>
    <font>
      <sz val="17"/>
      <color theme="1"/>
      <name val="Arial"/>
    </font>
    <font>
      <b/>
      <sz val="17"/>
      <color rgb="FFFFFFFF"/>
      <name val="Arial"/>
    </font>
    <font>
      <sz val="10"/>
      <name val="Arial"/>
    </font>
    <font>
      <b/>
      <sz val="14"/>
      <color theme="1"/>
      <name val="Arial"/>
    </font>
    <font>
      <sz val="10"/>
      <color theme="1"/>
      <name val="Arial"/>
    </font>
    <font>
      <sz val="11"/>
      <color theme="1"/>
      <name val="Arial"/>
    </font>
    <font>
      <sz val="13"/>
      <color theme="1"/>
      <name val="Arial"/>
    </font>
    <font>
      <b/>
      <sz val="10"/>
      <color theme="1"/>
      <name val="Arial"/>
    </font>
    <font>
      <b/>
      <sz val="13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ck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 applyAlignment="1"/>
    <xf numFmtId="0" fontId="5" fillId="2" borderId="1" xfId="0" applyFont="1" applyFill="1" applyBorder="1" applyAlignment="1"/>
    <xf numFmtId="0" fontId="4" fillId="3" borderId="2" xfId="0" applyFont="1" applyFill="1" applyBorder="1" applyAlignment="1"/>
    <xf numFmtId="0" fontId="1" fillId="3" borderId="3" xfId="0" applyFont="1" applyFill="1" applyBorder="1" applyAlignment="1"/>
    <xf numFmtId="0" fontId="1" fillId="0" borderId="3" xfId="0" applyFont="1" applyBorder="1" applyAlignment="1"/>
    <xf numFmtId="0" fontId="5" fillId="2" borderId="4" xfId="0" applyFont="1" applyFill="1" applyBorder="1" applyAlignment="1"/>
    <xf numFmtId="0" fontId="5" fillId="2" borderId="6" xfId="0" applyFont="1" applyFill="1" applyBorder="1" applyAlignment="1"/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/>
    <xf numFmtId="0" fontId="5" fillId="2" borderId="13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7" fillId="3" borderId="16" xfId="0" applyFont="1" applyFill="1" applyBorder="1" applyAlignment="1">
      <alignment horizontal="right" wrapText="1"/>
    </xf>
    <xf numFmtId="0" fontId="7" fillId="4" borderId="2" xfId="0" applyFont="1" applyFill="1" applyBorder="1" applyAlignment="1">
      <alignment wrapText="1"/>
    </xf>
    <xf numFmtId="0" fontId="1" fillId="4" borderId="3" xfId="0" applyFont="1" applyFill="1" applyBorder="1" applyAlignment="1"/>
    <xf numFmtId="165" fontId="1" fillId="4" borderId="3" xfId="0" applyNumberFormat="1" applyFont="1" applyFill="1" applyBorder="1" applyAlignment="1"/>
    <xf numFmtId="0" fontId="8" fillId="0" borderId="0" xfId="0" applyFont="1" applyAlignment="1">
      <alignment wrapText="1"/>
    </xf>
    <xf numFmtId="165" fontId="8" fillId="0" borderId="0" xfId="0" applyNumberFormat="1" applyFont="1" applyAlignment="1">
      <alignment wrapText="1"/>
    </xf>
    <xf numFmtId="166" fontId="7" fillId="3" borderId="17" xfId="0" applyNumberFormat="1" applyFont="1" applyFill="1" applyBorder="1" applyAlignment="1">
      <alignment horizontal="right" wrapText="1"/>
    </xf>
    <xf numFmtId="0" fontId="9" fillId="0" borderId="7" xfId="0" applyFont="1" applyBorder="1" applyAlignment="1">
      <alignment wrapText="1"/>
    </xf>
    <xf numFmtId="0" fontId="9" fillId="0" borderId="3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165" fontId="10" fillId="3" borderId="18" xfId="0" applyNumberFormat="1" applyFont="1" applyFill="1" applyBorder="1" applyAlignment="1">
      <alignment horizontal="center" wrapText="1"/>
    </xf>
    <xf numFmtId="165" fontId="1" fillId="0" borderId="18" xfId="0" applyNumberFormat="1" applyFont="1" applyBorder="1" applyAlignment="1"/>
    <xf numFmtId="165" fontId="10" fillId="3" borderId="7" xfId="0" applyNumberFormat="1" applyFont="1" applyFill="1" applyBorder="1" applyAlignment="1">
      <alignment horizontal="center" wrapText="1"/>
    </xf>
    <xf numFmtId="2" fontId="9" fillId="0" borderId="7" xfId="0" applyNumberFormat="1" applyFont="1" applyBorder="1" applyAlignment="1">
      <alignment wrapText="1"/>
    </xf>
    <xf numFmtId="2" fontId="9" fillId="0" borderId="3" xfId="0" applyNumberFormat="1" applyFont="1" applyBorder="1" applyAlignment="1">
      <alignment horizontal="center" wrapText="1"/>
    </xf>
    <xf numFmtId="165" fontId="10" fillId="3" borderId="3" xfId="0" applyNumberFormat="1" applyFont="1" applyFill="1" applyBorder="1" applyAlignment="1">
      <alignment horizontal="center" wrapText="1"/>
    </xf>
    <xf numFmtId="0" fontId="9" fillId="0" borderId="19" xfId="0" applyFont="1" applyBorder="1" applyAlignment="1">
      <alignment wrapText="1"/>
    </xf>
    <xf numFmtId="2" fontId="9" fillId="0" borderId="19" xfId="0" applyNumberFormat="1" applyFont="1" applyBorder="1" applyAlignment="1">
      <alignment horizontal="center" wrapText="1"/>
    </xf>
    <xf numFmtId="166" fontId="7" fillId="3" borderId="17" xfId="0" applyNumberFormat="1" applyFont="1" applyFill="1" applyBorder="1" applyAlignment="1">
      <alignment horizontal="right" wrapText="1"/>
    </xf>
    <xf numFmtId="0" fontId="9" fillId="0" borderId="2" xfId="0" applyFont="1" applyBorder="1" applyAlignment="1">
      <alignment wrapText="1"/>
    </xf>
    <xf numFmtId="166" fontId="1" fillId="5" borderId="20" xfId="0" applyNumberFormat="1" applyFont="1" applyFill="1" applyBorder="1"/>
    <xf numFmtId="0" fontId="11" fillId="5" borderId="18" xfId="0" applyFont="1" applyFill="1" applyBorder="1" applyAlignment="1"/>
    <xf numFmtId="2" fontId="1" fillId="5" borderId="3" xfId="0" applyNumberFormat="1" applyFont="1" applyFill="1" applyBorder="1" applyAlignment="1"/>
    <xf numFmtId="0" fontId="1" fillId="5" borderId="3" xfId="0" applyFont="1" applyFill="1" applyBorder="1" applyAlignment="1"/>
    <xf numFmtId="165" fontId="1" fillId="5" borderId="18" xfId="0" applyNumberFormat="1" applyFont="1" applyFill="1" applyBorder="1" applyAlignment="1"/>
    <xf numFmtId="165" fontId="12" fillId="5" borderId="3" xfId="0" applyNumberFormat="1" applyFont="1" applyFill="1" applyBorder="1" applyAlignment="1">
      <alignment horizontal="center" wrapText="1"/>
    </xf>
    <xf numFmtId="166" fontId="7" fillId="3" borderId="16" xfId="0" applyNumberFormat="1" applyFont="1" applyFill="1" applyBorder="1" applyAlignment="1">
      <alignment horizontal="right" wrapText="1"/>
    </xf>
    <xf numFmtId="0" fontId="1" fillId="4" borderId="18" xfId="0" applyFont="1" applyFill="1" applyBorder="1" applyAlignment="1"/>
    <xf numFmtId="2" fontId="11" fillId="5" borderId="18" xfId="0" applyNumberFormat="1" applyFont="1" applyFill="1" applyBorder="1" applyAlignment="1"/>
    <xf numFmtId="2" fontId="7" fillId="4" borderId="2" xfId="0" applyNumberFormat="1" applyFont="1" applyFill="1" applyBorder="1" applyAlignment="1">
      <alignment wrapText="1"/>
    </xf>
    <xf numFmtId="2" fontId="1" fillId="4" borderId="3" xfId="0" applyNumberFormat="1" applyFont="1" applyFill="1" applyBorder="1" applyAlignment="1"/>
    <xf numFmtId="2" fontId="9" fillId="0" borderId="5" xfId="0" applyNumberFormat="1" applyFont="1" applyBorder="1" applyAlignment="1">
      <alignment horizontal="center" wrapText="1"/>
    </xf>
    <xf numFmtId="166" fontId="7" fillId="3" borderId="21" xfId="0" applyNumberFormat="1" applyFont="1" applyFill="1" applyBorder="1" applyAlignment="1">
      <alignment horizontal="right" wrapText="1"/>
    </xf>
    <xf numFmtId="165" fontId="1" fillId="4" borderId="18" xfId="0" applyNumberFormat="1" applyFont="1" applyFill="1" applyBorder="1" applyAlignment="1"/>
    <xf numFmtId="166" fontId="7" fillId="3" borderId="22" xfId="0" applyNumberFormat="1" applyFont="1" applyFill="1" applyBorder="1" applyAlignment="1">
      <alignment horizontal="right" wrapText="1"/>
    </xf>
    <xf numFmtId="0" fontId="1" fillId="0" borderId="18" xfId="0" applyFont="1" applyBorder="1" applyAlignment="1"/>
    <xf numFmtId="166" fontId="7" fillId="3" borderId="23" xfId="0" applyNumberFormat="1" applyFont="1" applyFill="1" applyBorder="1" applyAlignment="1">
      <alignment horizontal="right" wrapText="1"/>
    </xf>
    <xf numFmtId="4" fontId="9" fillId="0" borderId="5" xfId="0" applyNumberFormat="1" applyFont="1" applyBorder="1" applyAlignment="1">
      <alignment horizontal="center" wrapText="1"/>
    </xf>
    <xf numFmtId="0" fontId="1" fillId="5" borderId="18" xfId="0" applyFont="1" applyFill="1" applyBorder="1"/>
    <xf numFmtId="2" fontId="1" fillId="5" borderId="18" xfId="0" applyNumberFormat="1" applyFont="1" applyFill="1" applyBorder="1" applyAlignment="1"/>
    <xf numFmtId="4" fontId="1" fillId="5" borderId="18" xfId="0" applyNumberFormat="1" applyFont="1" applyFill="1" applyBorder="1" applyAlignment="1"/>
    <xf numFmtId="0" fontId="1" fillId="5" borderId="18" xfId="0" applyFont="1" applyFill="1" applyBorder="1" applyAlignment="1"/>
    <xf numFmtId="165" fontId="12" fillId="5" borderId="0" xfId="0" applyNumberFormat="1" applyFont="1" applyFill="1" applyAlignment="1">
      <alignment horizontal="center"/>
    </xf>
    <xf numFmtId="2" fontId="1" fillId="0" borderId="18" xfId="0" applyNumberFormat="1" applyFont="1" applyBorder="1" applyAlignment="1"/>
    <xf numFmtId="165" fontId="1" fillId="0" borderId="0" xfId="0" applyNumberFormat="1" applyFont="1" applyAlignment="1"/>
    <xf numFmtId="2" fontId="9" fillId="5" borderId="18" xfId="0" applyNumberFormat="1" applyFont="1" applyFill="1" applyBorder="1" applyAlignment="1">
      <alignment horizontal="center" wrapText="1"/>
    </xf>
    <xf numFmtId="0" fontId="9" fillId="5" borderId="18" xfId="0" applyFont="1" applyFill="1" applyBorder="1" applyAlignment="1">
      <alignment horizontal="center" wrapText="1"/>
    </xf>
    <xf numFmtId="165" fontId="12" fillId="5" borderId="18" xfId="0" applyNumberFormat="1" applyFont="1" applyFill="1" applyBorder="1" applyAlignment="1">
      <alignment horizontal="center"/>
    </xf>
    <xf numFmtId="2" fontId="9" fillId="6" borderId="18" xfId="0" applyNumberFormat="1" applyFont="1" applyFill="1" applyBorder="1" applyAlignment="1">
      <alignment horizontal="center" wrapText="1"/>
    </xf>
    <xf numFmtId="0" fontId="9" fillId="6" borderId="18" xfId="0" applyFont="1" applyFill="1" applyBorder="1" applyAlignment="1">
      <alignment horizontal="center" wrapText="1"/>
    </xf>
    <xf numFmtId="0" fontId="1" fillId="6" borderId="18" xfId="0" applyFont="1" applyFill="1" applyBorder="1" applyAlignment="1"/>
    <xf numFmtId="165" fontId="12" fillId="6" borderId="18" xfId="0" applyNumberFormat="1" applyFont="1" applyFill="1" applyBorder="1" applyAlignment="1">
      <alignment horizontal="center"/>
    </xf>
    <xf numFmtId="167" fontId="1" fillId="0" borderId="0" xfId="0" applyNumberFormat="1" applyFont="1" applyAlignment="1"/>
    <xf numFmtId="0" fontId="12" fillId="4" borderId="0" xfId="0" applyFont="1" applyFill="1"/>
    <xf numFmtId="0" fontId="1" fillId="4" borderId="0" xfId="0" applyFont="1" applyFill="1"/>
    <xf numFmtId="167" fontId="12" fillId="4" borderId="0" xfId="0" applyNumberFormat="1" applyFont="1" applyFill="1" applyAlignment="1">
      <alignment horizontal="right"/>
    </xf>
    <xf numFmtId="0" fontId="4" fillId="3" borderId="2" xfId="0" applyFont="1" applyFill="1" applyBorder="1" applyAlignment="1"/>
    <xf numFmtId="0" fontId="6" fillId="0" borderId="3" xfId="0" applyFont="1" applyBorder="1"/>
    <xf numFmtId="0" fontId="6" fillId="0" borderId="5" xfId="0" applyFont="1" applyBorder="1"/>
    <xf numFmtId="164" fontId="4" fillId="3" borderId="7" xfId="0" applyNumberFormat="1" applyFont="1" applyFill="1" applyBorder="1" applyAlignment="1"/>
    <xf numFmtId="0" fontId="12" fillId="5" borderId="7" xfId="0" applyFont="1" applyFill="1" applyBorder="1" applyAlignment="1">
      <alignment horizontal="center" wrapText="1"/>
    </xf>
    <xf numFmtId="0" fontId="10" fillId="6" borderId="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057275" cy="609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4"/>
  <sheetViews>
    <sheetView tabSelected="1" topLeftCell="A28" workbookViewId="0">
      <selection activeCell="H41" sqref="H41"/>
    </sheetView>
  </sheetViews>
  <sheetFormatPr baseColWidth="10" defaultColWidth="12.5703125" defaultRowHeight="15" customHeight="1" x14ac:dyDescent="0.2"/>
  <cols>
    <col min="1" max="1" width="10.5703125" customWidth="1"/>
    <col min="2" max="2" width="14.42578125" customWidth="1"/>
    <col min="3" max="3" width="94.28515625" customWidth="1"/>
    <col min="4" max="4" width="11.5703125" customWidth="1"/>
    <col min="5" max="5" width="15.140625" customWidth="1"/>
    <col min="6" max="6" width="19" customWidth="1"/>
    <col min="7" max="7" width="23.85546875" customWidth="1"/>
    <col min="8" max="8" width="23" customWidth="1"/>
    <col min="9" max="9" width="10.5703125" customWidth="1"/>
    <col min="10" max="11" width="12.85546875" customWidth="1"/>
    <col min="12" max="26" width="10.5703125" customWidth="1"/>
  </cols>
  <sheetData>
    <row r="1" spans="1:26" ht="22.5" customHeight="1" x14ac:dyDescent="0.3">
      <c r="A1" s="1"/>
      <c r="B1" s="1"/>
      <c r="C1" s="2" t="s">
        <v>0</v>
      </c>
      <c r="D1" s="1"/>
      <c r="E1" s="1"/>
      <c r="F1" s="1"/>
      <c r="G1" s="1"/>
      <c r="H1" s="1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2.5" customHeight="1" x14ac:dyDescent="0.3">
      <c r="A2" s="1"/>
      <c r="B2" s="1"/>
      <c r="C2" s="5" t="s">
        <v>1</v>
      </c>
      <c r="D2" s="1"/>
      <c r="E2" s="1"/>
      <c r="F2" s="1"/>
      <c r="G2" s="1"/>
      <c r="H2" s="1"/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 x14ac:dyDescent="0.3">
      <c r="A3" s="1"/>
      <c r="B3" s="1"/>
      <c r="C3" s="1"/>
      <c r="D3" s="1"/>
      <c r="E3" s="1"/>
      <c r="F3" s="1"/>
      <c r="G3" s="1"/>
      <c r="H3" s="1"/>
      <c r="I3" s="3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0.25" customHeight="1" x14ac:dyDescent="0.3">
      <c r="A4" s="1"/>
      <c r="B4" s="6" t="s">
        <v>2</v>
      </c>
      <c r="C4" s="7" t="s">
        <v>3</v>
      </c>
      <c r="D4" s="8"/>
      <c r="E4" s="8"/>
      <c r="F4" s="8"/>
      <c r="G4" s="9"/>
      <c r="H4" s="9"/>
      <c r="I4" s="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0.25" hidden="1" customHeight="1" x14ac:dyDescent="0.3">
      <c r="A5" s="1"/>
      <c r="B5" s="10" t="s">
        <v>4</v>
      </c>
      <c r="C5" s="77" t="s">
        <v>5</v>
      </c>
      <c r="D5" s="78"/>
      <c r="E5" s="78"/>
      <c r="F5" s="78"/>
      <c r="G5" s="78"/>
      <c r="H5" s="79"/>
      <c r="I5" s="3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customHeight="1" x14ac:dyDescent="0.3">
      <c r="A6" s="1"/>
      <c r="B6" s="10" t="s">
        <v>6</v>
      </c>
      <c r="C6" s="77" t="s">
        <v>7</v>
      </c>
      <c r="D6" s="78"/>
      <c r="E6" s="78"/>
      <c r="F6" s="78"/>
      <c r="G6" s="9"/>
      <c r="H6" s="9"/>
      <c r="I6" s="3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0.25" customHeight="1" x14ac:dyDescent="0.3">
      <c r="A7" s="1"/>
      <c r="B7" s="11" t="s">
        <v>8</v>
      </c>
      <c r="C7" s="80">
        <v>45726</v>
      </c>
      <c r="D7" s="78"/>
      <c r="E7" s="78"/>
      <c r="F7" s="78"/>
      <c r="G7" s="78"/>
      <c r="H7" s="79"/>
      <c r="I7" s="3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2.75" customHeight="1" x14ac:dyDescent="0.2">
      <c r="A8" s="1"/>
      <c r="B8" s="1"/>
      <c r="C8" s="1"/>
      <c r="D8" s="1"/>
      <c r="E8" s="1"/>
      <c r="F8" s="1"/>
      <c r="G8" s="1"/>
      <c r="H8" s="1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4.75" customHeight="1" x14ac:dyDescent="0.3">
      <c r="A9" s="1"/>
      <c r="B9" s="12" t="s">
        <v>9</v>
      </c>
      <c r="C9" s="13" t="s">
        <v>10</v>
      </c>
      <c r="D9" s="14" t="s">
        <v>11</v>
      </c>
      <c r="E9" s="13" t="s">
        <v>12</v>
      </c>
      <c r="F9" s="13" t="s">
        <v>13</v>
      </c>
      <c r="G9" s="13" t="s">
        <v>13</v>
      </c>
      <c r="H9" s="15" t="s">
        <v>14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9.5" customHeight="1" x14ac:dyDescent="0.3">
      <c r="A10" s="1"/>
      <c r="B10" s="16"/>
      <c r="C10" s="17"/>
      <c r="D10" s="18"/>
      <c r="E10" s="19" t="s">
        <v>15</v>
      </c>
      <c r="F10" s="17"/>
      <c r="G10" s="17"/>
      <c r="H10" s="20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8.75" customHeight="1" x14ac:dyDescent="0.25">
      <c r="A11" s="1"/>
      <c r="B11" s="21">
        <v>1</v>
      </c>
      <c r="C11" s="22" t="s">
        <v>16</v>
      </c>
      <c r="D11" s="23"/>
      <c r="E11" s="23"/>
      <c r="F11" s="23"/>
      <c r="G11" s="23"/>
      <c r="H11" s="24"/>
      <c r="I11" s="25"/>
      <c r="J11" s="26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8.75" customHeight="1" x14ac:dyDescent="0.25">
      <c r="A12" s="1"/>
      <c r="B12" s="27">
        <v>1.1000000000000001</v>
      </c>
      <c r="C12" s="28" t="s">
        <v>17</v>
      </c>
      <c r="D12" s="29" t="s">
        <v>18</v>
      </c>
      <c r="E12" s="30">
        <v>1</v>
      </c>
      <c r="F12" s="31">
        <v>781812</v>
      </c>
      <c r="G12" s="32"/>
      <c r="H12" s="33">
        <f t="shared" ref="H12:H16" si="0">G12*E12</f>
        <v>0</v>
      </c>
      <c r="I12" s="25"/>
      <c r="J12" s="26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8.75" customHeight="1" x14ac:dyDescent="0.25">
      <c r="A13" s="1"/>
      <c r="B13" s="27">
        <v>1.2</v>
      </c>
      <c r="C13" s="34" t="s">
        <v>19</v>
      </c>
      <c r="D13" s="35" t="s">
        <v>20</v>
      </c>
      <c r="E13" s="29">
        <v>1.5</v>
      </c>
      <c r="F13" s="36">
        <v>85667.74</v>
      </c>
      <c r="G13" s="32"/>
      <c r="H13" s="33">
        <f t="shared" si="0"/>
        <v>0</v>
      </c>
      <c r="I13" s="25"/>
      <c r="J13" s="26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8.75" customHeight="1" x14ac:dyDescent="0.25">
      <c r="A14" s="1"/>
      <c r="B14" s="27">
        <v>1.3</v>
      </c>
      <c r="C14" s="37" t="s">
        <v>21</v>
      </c>
      <c r="D14" s="38" t="s">
        <v>18</v>
      </c>
      <c r="E14" s="30">
        <v>40</v>
      </c>
      <c r="F14" s="31">
        <v>6433.4</v>
      </c>
      <c r="G14" s="32"/>
      <c r="H14" s="33">
        <f t="shared" si="0"/>
        <v>0</v>
      </c>
      <c r="I14" s="25"/>
      <c r="J14" s="26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8.75" customHeight="1" x14ac:dyDescent="0.25">
      <c r="A15" s="1"/>
      <c r="B15" s="39">
        <v>1.4</v>
      </c>
      <c r="C15" s="28" t="s">
        <v>22</v>
      </c>
      <c r="D15" s="29" t="s">
        <v>23</v>
      </c>
      <c r="E15" s="30">
        <v>20.3</v>
      </c>
      <c r="F15" s="31">
        <v>38336.69</v>
      </c>
      <c r="G15" s="32"/>
      <c r="H15" s="33">
        <f t="shared" si="0"/>
        <v>0</v>
      </c>
      <c r="I15" s="25"/>
      <c r="J15" s="26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8.75" customHeight="1" x14ac:dyDescent="0.25">
      <c r="A16" s="1"/>
      <c r="B16" s="27">
        <v>1.5</v>
      </c>
      <c r="C16" s="40" t="s">
        <v>24</v>
      </c>
      <c r="D16" s="29" t="s">
        <v>25</v>
      </c>
      <c r="E16" s="30">
        <v>1</v>
      </c>
      <c r="F16" s="31">
        <v>143333.25</v>
      </c>
      <c r="G16" s="32"/>
      <c r="H16" s="33">
        <f t="shared" si="0"/>
        <v>0</v>
      </c>
      <c r="I16" s="25"/>
      <c r="J16" s="26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8.75" customHeight="1" x14ac:dyDescent="0.25">
      <c r="A17" s="1"/>
      <c r="B17" s="41"/>
      <c r="C17" s="42" t="s">
        <v>26</v>
      </c>
      <c r="D17" s="43"/>
      <c r="E17" s="44"/>
      <c r="F17" s="43"/>
      <c r="G17" s="45"/>
      <c r="H17" s="46">
        <f>SUM(H12:H16)</f>
        <v>0</v>
      </c>
      <c r="I17" s="25"/>
      <c r="J17" s="26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8.75" customHeight="1" x14ac:dyDescent="0.25">
      <c r="A18" s="1"/>
      <c r="B18" s="47">
        <v>2</v>
      </c>
      <c r="C18" s="22" t="s">
        <v>27</v>
      </c>
      <c r="D18" s="23"/>
      <c r="E18" s="23"/>
      <c r="F18" s="24"/>
      <c r="G18" s="48"/>
      <c r="H18" s="24"/>
      <c r="I18" s="25"/>
      <c r="J18" s="26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8.75" customHeight="1" x14ac:dyDescent="0.25">
      <c r="A19" s="1"/>
      <c r="B19" s="27">
        <v>2.1</v>
      </c>
      <c r="C19" s="34" t="s">
        <v>28</v>
      </c>
      <c r="D19" s="35" t="s">
        <v>25</v>
      </c>
      <c r="E19" s="30">
        <v>3</v>
      </c>
      <c r="F19" s="31">
        <v>76306.320000000007</v>
      </c>
      <c r="G19" s="32"/>
      <c r="H19" s="33">
        <f>G19*E19</f>
        <v>0</v>
      </c>
      <c r="I19" s="25"/>
      <c r="J19" s="26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8.75" customHeight="1" x14ac:dyDescent="0.25">
      <c r="A20" s="1"/>
      <c r="B20" s="41"/>
      <c r="C20" s="49" t="s">
        <v>26</v>
      </c>
      <c r="D20" s="43"/>
      <c r="E20" s="43"/>
      <c r="F20" s="43"/>
      <c r="G20" s="45"/>
      <c r="H20" s="46">
        <f>SUM(H19)</f>
        <v>0</v>
      </c>
      <c r="I20" s="25"/>
      <c r="J20" s="26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8.75" customHeight="1" x14ac:dyDescent="0.25">
      <c r="A21" s="1"/>
      <c r="B21" s="47">
        <v>3</v>
      </c>
      <c r="C21" s="50" t="s">
        <v>29</v>
      </c>
      <c r="D21" s="51"/>
      <c r="E21" s="23"/>
      <c r="F21" s="24"/>
      <c r="G21" s="48"/>
      <c r="H21" s="24"/>
      <c r="I21" s="25"/>
      <c r="J21" s="26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8.75" customHeight="1" x14ac:dyDescent="0.25">
      <c r="A22" s="1"/>
      <c r="B22" s="27">
        <v>45660</v>
      </c>
      <c r="C22" s="34" t="s">
        <v>30</v>
      </c>
      <c r="D22" s="35" t="s">
        <v>31</v>
      </c>
      <c r="E22" s="52">
        <f>1.2*1.2*0.8*4</f>
        <v>4.6079999999999997</v>
      </c>
      <c r="F22" s="31">
        <v>35822.74</v>
      </c>
      <c r="G22" s="32"/>
      <c r="H22" s="33">
        <f t="shared" ref="H22:H23" si="1">G22*E22</f>
        <v>0</v>
      </c>
      <c r="I22" s="25"/>
      <c r="J22" s="26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8.75" customHeight="1" x14ac:dyDescent="0.25">
      <c r="A23" s="1"/>
      <c r="B23" s="53">
        <v>45691</v>
      </c>
      <c r="C23" s="34" t="s">
        <v>32</v>
      </c>
      <c r="D23" s="35" t="s">
        <v>31</v>
      </c>
      <c r="E23" s="52">
        <f>0.1*((1.6*1)+(3.3*1.6)+(1.3*1))</f>
        <v>0.81800000000000017</v>
      </c>
      <c r="F23" s="31">
        <v>26643.05</v>
      </c>
      <c r="G23" s="32"/>
      <c r="H23" s="33">
        <f t="shared" si="1"/>
        <v>0</v>
      </c>
      <c r="I23" s="25"/>
      <c r="J23" s="26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8.75" customHeight="1" x14ac:dyDescent="0.25">
      <c r="A24" s="1"/>
      <c r="B24" s="41"/>
      <c r="C24" s="42" t="s">
        <v>26</v>
      </c>
      <c r="D24" s="43"/>
      <c r="E24" s="44"/>
      <c r="F24" s="43"/>
      <c r="G24" s="45"/>
      <c r="H24" s="46">
        <f>SUM(H22:H23)</f>
        <v>0</v>
      </c>
      <c r="I24" s="25"/>
      <c r="J24" s="26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8.75" customHeight="1" x14ac:dyDescent="0.25">
      <c r="A25" s="1"/>
      <c r="B25" s="47">
        <v>4</v>
      </c>
      <c r="C25" s="22" t="s">
        <v>33</v>
      </c>
      <c r="D25" s="51"/>
      <c r="E25" s="23"/>
      <c r="F25" s="24"/>
      <c r="G25" s="54"/>
      <c r="H25" s="24"/>
      <c r="I25" s="25"/>
      <c r="J25" s="26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8.75" customHeight="1" x14ac:dyDescent="0.25">
      <c r="A26" s="1"/>
      <c r="B26" s="27">
        <v>45661</v>
      </c>
      <c r="C26" s="34" t="s">
        <v>34</v>
      </c>
      <c r="D26" s="35" t="s">
        <v>31</v>
      </c>
      <c r="E26" s="52">
        <f>+(4*1.2*1.2*0.3)</f>
        <v>1.728</v>
      </c>
      <c r="F26" s="31">
        <v>421199.67</v>
      </c>
      <c r="G26" s="32"/>
      <c r="H26" s="33">
        <f t="shared" ref="H26:H27" si="2">G26*E26</f>
        <v>0</v>
      </c>
      <c r="I26" s="25"/>
      <c r="J26" s="26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8.75" customHeight="1" x14ac:dyDescent="0.25">
      <c r="A27" s="1"/>
      <c r="B27" s="27">
        <v>45692</v>
      </c>
      <c r="C27" s="34" t="s">
        <v>35</v>
      </c>
      <c r="D27" s="35" t="s">
        <v>31</v>
      </c>
      <c r="E27" s="52">
        <f>0.3*0.3*0.8*4</f>
        <v>0.28799999999999998</v>
      </c>
      <c r="F27" s="31">
        <v>691607.03</v>
      </c>
      <c r="G27" s="32"/>
      <c r="H27" s="33">
        <f t="shared" si="2"/>
        <v>0</v>
      </c>
      <c r="I27" s="25"/>
      <c r="J27" s="26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8.75" customHeight="1" x14ac:dyDescent="0.25">
      <c r="A28" s="1"/>
      <c r="B28" s="41"/>
      <c r="C28" s="42" t="s">
        <v>26</v>
      </c>
      <c r="D28" s="43"/>
      <c r="E28" s="44"/>
      <c r="F28" s="43"/>
      <c r="G28" s="45"/>
      <c r="H28" s="46">
        <f>SUM(H26:H27)</f>
        <v>0</v>
      </c>
      <c r="I28" s="25"/>
      <c r="J28" s="26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8" x14ac:dyDescent="0.25">
      <c r="A29" s="1"/>
      <c r="B29" s="47">
        <v>5</v>
      </c>
      <c r="C29" s="22" t="s">
        <v>36</v>
      </c>
      <c r="D29" s="51"/>
      <c r="E29" s="23"/>
      <c r="F29" s="24"/>
      <c r="G29" s="54"/>
      <c r="H29" s="24"/>
      <c r="I29" s="25"/>
      <c r="J29" s="26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8.75" customHeight="1" x14ac:dyDescent="0.25">
      <c r="A30" s="1"/>
      <c r="B30" s="27">
        <v>45662</v>
      </c>
      <c r="C30" s="34" t="s">
        <v>37</v>
      </c>
      <c r="D30" s="35" t="s">
        <v>20</v>
      </c>
      <c r="E30" s="52">
        <f>(3.3*1.6)+(1*1.6)+(1*1.3)</f>
        <v>8.1800000000000015</v>
      </c>
      <c r="F30" s="31">
        <v>47482.52</v>
      </c>
      <c r="G30" s="32"/>
      <c r="H30" s="33">
        <f t="shared" ref="H30:H31" si="3">G30*E30</f>
        <v>0</v>
      </c>
      <c r="I30" s="25"/>
      <c r="J30" s="26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8.75" customHeight="1" x14ac:dyDescent="0.25">
      <c r="A31" s="1"/>
      <c r="B31" s="27">
        <v>45693</v>
      </c>
      <c r="C31" s="34" t="s">
        <v>38</v>
      </c>
      <c r="D31" s="35" t="s">
        <v>20</v>
      </c>
      <c r="E31" s="52">
        <f>2*1.08</f>
        <v>2.16</v>
      </c>
      <c r="F31" s="31">
        <v>47482.52</v>
      </c>
      <c r="G31" s="32"/>
      <c r="H31" s="33">
        <f t="shared" si="3"/>
        <v>0</v>
      </c>
      <c r="I31" s="25"/>
      <c r="J31" s="26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6.5" x14ac:dyDescent="0.25">
      <c r="A32" s="1"/>
      <c r="B32" s="41"/>
      <c r="C32" s="42" t="s">
        <v>26</v>
      </c>
      <c r="D32" s="43"/>
      <c r="E32" s="44"/>
      <c r="F32" s="43"/>
      <c r="G32" s="45"/>
      <c r="H32" s="46">
        <f>SUM(H30:H31)</f>
        <v>0</v>
      </c>
      <c r="I32" s="25"/>
      <c r="J32" s="26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8" x14ac:dyDescent="0.25">
      <c r="A33" s="1"/>
      <c r="B33" s="55">
        <v>6</v>
      </c>
      <c r="C33" s="22" t="s">
        <v>39</v>
      </c>
      <c r="D33" s="51"/>
      <c r="E33" s="23"/>
      <c r="F33" s="24"/>
      <c r="G33" s="48"/>
      <c r="H33" s="24"/>
      <c r="I33" s="25"/>
      <c r="J33" s="26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8" x14ac:dyDescent="0.25">
      <c r="A34" s="1"/>
      <c r="B34" s="27">
        <v>45663</v>
      </c>
      <c r="C34" s="28" t="s">
        <v>40</v>
      </c>
      <c r="D34" s="35" t="s">
        <v>25</v>
      </c>
      <c r="E34" s="30">
        <v>2</v>
      </c>
      <c r="F34" s="31">
        <v>500000</v>
      </c>
      <c r="G34" s="56"/>
      <c r="H34" s="33">
        <f t="shared" ref="H34:H35" si="4">G34*E34</f>
        <v>0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43.5" x14ac:dyDescent="0.25">
      <c r="A35" s="1"/>
      <c r="B35" s="57">
        <v>45694</v>
      </c>
      <c r="C35" s="28" t="s">
        <v>41</v>
      </c>
      <c r="D35" s="35" t="s">
        <v>25</v>
      </c>
      <c r="E35" s="58">
        <v>1</v>
      </c>
      <c r="F35" s="31">
        <v>5410000</v>
      </c>
      <c r="G35" s="56"/>
      <c r="H35" s="33">
        <f t="shared" si="4"/>
        <v>0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6.5" x14ac:dyDescent="0.25">
      <c r="A36" s="1"/>
      <c r="B36" s="59"/>
      <c r="C36" s="42" t="s">
        <v>26</v>
      </c>
      <c r="D36" s="60"/>
      <c r="E36" s="61"/>
      <c r="F36" s="62"/>
      <c r="G36" s="62"/>
      <c r="H36" s="63">
        <f>SUM(H34:H35)</f>
        <v>0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x14ac:dyDescent="0.2">
      <c r="A37" s="1"/>
      <c r="B37" s="56"/>
      <c r="C37" s="56"/>
      <c r="D37" s="64"/>
      <c r="E37" s="56"/>
      <c r="F37" s="56"/>
      <c r="G37" s="56"/>
      <c r="H37" s="65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6.5" x14ac:dyDescent="0.25">
      <c r="A38" s="1"/>
      <c r="B38" s="81" t="s">
        <v>42</v>
      </c>
      <c r="C38" s="79"/>
      <c r="D38" s="66" t="s">
        <v>25</v>
      </c>
      <c r="E38" s="67">
        <v>1</v>
      </c>
      <c r="F38" s="62"/>
      <c r="G38" s="62"/>
      <c r="H38" s="68">
        <f>SUM(H36,H32,H28,H24,H20,H17)</f>
        <v>0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x14ac:dyDescent="0.2">
      <c r="A39" s="1"/>
      <c r="B39" s="56"/>
      <c r="C39" s="56"/>
      <c r="D39" s="64"/>
      <c r="E39" s="56"/>
      <c r="F39" s="56"/>
      <c r="G39" s="56"/>
      <c r="H39" s="32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25">
      <c r="A40" s="1"/>
      <c r="B40" s="82" t="s">
        <v>43</v>
      </c>
      <c r="C40" s="79"/>
      <c r="D40" s="69" t="s">
        <v>25</v>
      </c>
      <c r="E40" s="70">
        <v>2</v>
      </c>
      <c r="F40" s="71"/>
      <c r="G40" s="71"/>
      <c r="H40" s="72">
        <f>H38*E40</f>
        <v>0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x14ac:dyDescent="0.2">
      <c r="A43" s="1"/>
      <c r="B43" s="1"/>
      <c r="C43" s="1"/>
      <c r="D43" s="1"/>
      <c r="E43" s="1"/>
      <c r="F43" s="1"/>
      <c r="G43" s="1"/>
      <c r="H43" s="73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x14ac:dyDescent="0.2">
      <c r="A44" s="1"/>
      <c r="B44" s="1"/>
      <c r="C44" s="1"/>
      <c r="D44" s="1"/>
      <c r="E44" s="1"/>
      <c r="F44" s="1"/>
      <c r="G44" s="1"/>
      <c r="H44" s="73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6.5" x14ac:dyDescent="0.25">
      <c r="A45" s="1"/>
      <c r="B45" s="1"/>
      <c r="C45" s="1"/>
      <c r="D45" s="1"/>
      <c r="E45" s="1"/>
      <c r="F45" s="74" t="s">
        <v>44</v>
      </c>
      <c r="G45" s="75"/>
      <c r="H45" s="76">
        <v>20655973.879999999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</sheetData>
  <mergeCells count="5">
    <mergeCell ref="B40:C40"/>
    <mergeCell ref="C5:H5"/>
    <mergeCell ref="C6:F6"/>
    <mergeCell ref="C7:H7"/>
    <mergeCell ref="B38:C38"/>
  </mergeCells>
  <pageMargins left="0.38057742782152237" right="0.30183727034120744" top="0.3280839895013124" bottom="0" header="0" footer="0"/>
  <pageSetup paperSize="9" scale="62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Cotización  MOBILIARIOS CONCURS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Yanina</cp:lastModifiedBy>
  <dcterms:created xsi:type="dcterms:W3CDTF">2012-05-29T12:29:31Z</dcterms:created>
  <dcterms:modified xsi:type="dcterms:W3CDTF">2025-03-14T13:37:36Z</dcterms:modified>
</cp:coreProperties>
</file>