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HLVhnLbZh7cgqh1uiVCoqP68TR1F9-Rq\PROYECTOS DE INGENIERÍA\PLAN INFRAESTRUCTURA\COSTANERA NESTOR K\DOCUMENTACIÓN FINAL\"/>
    </mc:Choice>
  </mc:AlternateContent>
  <xr:revisionPtr revIDLastSave="0" documentId="13_ncr:1_{5A0BEEB6-F4FB-46C1-9897-82399C34E8AA}" xr6:coauthVersionLast="47" xr6:coauthVersionMax="47" xr10:uidLastSave="{00000000-0000-0000-0000-000000000000}"/>
  <bookViews>
    <workbookView xWindow="-120" yWindow="-120" windowWidth="20730" windowHeight="11160" tabRatio="861" activeTab="2" xr2:uid="{00000000-000D-0000-FFFF-FFFF00000000}"/>
  </bookViews>
  <sheets>
    <sheet name="Esquema de Ponderación" sheetId="26" r:id="rId1"/>
    <sheet name="Curva de Avance Fisico" sheetId="27" r:id="rId2"/>
    <sheet name="Cómputo y Presupuesto TOTAL" sheetId="2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__123Graph_A" hidden="1">'[1]Plan Trabajo'!$Q$73:$Q$85</definedName>
    <definedName name="__123Graph_AGráfico2" hidden="1">'[1]Plan Trabajo'!$Q$73:$Q$85</definedName>
    <definedName name="__123Graph_AGráfico3" hidden="1">'[1]Plan Trabajo'!$Q$73:$Q$85</definedName>
    <definedName name="__123Graph_X" hidden="1">'[1]Plan Trabajo'!$P$73:$P$85</definedName>
    <definedName name="__123Graph_XGráfico2" hidden="1">'[1]Plan Trabajo'!$P$73:$P$85</definedName>
    <definedName name="__123Graph_XGráfico3" hidden="1">'[1]Plan Trabajo'!$P$73:$P$85</definedName>
    <definedName name="_2">#REF!</definedName>
    <definedName name="_ais1">#REF!</definedName>
    <definedName name="_ais2">#REF!</definedName>
    <definedName name="_ais3">#REF!</definedName>
    <definedName name="_ais4">#REF!</definedName>
    <definedName name="_ais5">#REF!</definedName>
    <definedName name="_ais6">#REF!</definedName>
    <definedName name="_ais7">#REF!</definedName>
    <definedName name="_ais8">#REF!</definedName>
    <definedName name="_ais9">#REF!</definedName>
    <definedName name="_car1">#REF!</definedName>
    <definedName name="_car10">#REF!</definedName>
    <definedName name="_car11">#REF!</definedName>
    <definedName name="_car12">#REF!</definedName>
    <definedName name="_car13">#REF!</definedName>
    <definedName name="_car14">#REF!</definedName>
    <definedName name="_car15">#REF!</definedName>
    <definedName name="_car16">#REF!</definedName>
    <definedName name="_car17">#REF!</definedName>
    <definedName name="_car18">#REF!</definedName>
    <definedName name="_car19">#REF!</definedName>
    <definedName name="_car2">#REF!</definedName>
    <definedName name="_car20">#REF!</definedName>
    <definedName name="_car21">#REF!</definedName>
    <definedName name="_car22">#REF!</definedName>
    <definedName name="_car23">#REF!</definedName>
    <definedName name="_car24">#REF!</definedName>
    <definedName name="_car25">#REF!</definedName>
    <definedName name="_car26">#REF!</definedName>
    <definedName name="_car27">#REF!</definedName>
    <definedName name="_car28">#REF!</definedName>
    <definedName name="_car3">#REF!</definedName>
    <definedName name="_car4">#REF!</definedName>
    <definedName name="_car5">#REF!</definedName>
    <definedName name="_car6">#REF!</definedName>
    <definedName name="_car7">#REF!</definedName>
    <definedName name="_car8">#REF!</definedName>
    <definedName name="_car9">#REF!</definedName>
    <definedName name="_cie1">#REF!</definedName>
    <definedName name="_cie10">#REF!</definedName>
    <definedName name="_cie11">#REF!</definedName>
    <definedName name="_cie12">#REF!</definedName>
    <definedName name="_cie13">#REF!</definedName>
    <definedName name="_cie14">#REF!</definedName>
    <definedName name="_cie15">#REF!</definedName>
    <definedName name="_cie16">#REF!</definedName>
    <definedName name="_cie17">#REF!</definedName>
    <definedName name="_cie18">#REF!</definedName>
    <definedName name="_cie19">#REF!</definedName>
    <definedName name="_cie2">#REF!</definedName>
    <definedName name="_cie20">#REF!</definedName>
    <definedName name="_cie21">#REF!</definedName>
    <definedName name="_cie22">#REF!</definedName>
    <definedName name="_cie3">#REF!</definedName>
    <definedName name="_cie4">#REF!</definedName>
    <definedName name="_cie5">#REF!</definedName>
    <definedName name="_cie6">#REF!</definedName>
    <definedName name="_cie7">#REF!</definedName>
    <definedName name="_cie8">#REF!</definedName>
    <definedName name="_cie9">#REF!</definedName>
    <definedName name="_cim1">#REF!</definedName>
    <definedName name="_cim10">#REF!</definedName>
    <definedName name="_cim2">#REF!</definedName>
    <definedName name="_cim3">#REF!</definedName>
    <definedName name="_cim4">#REF!</definedName>
    <definedName name="_cim5">#REF!</definedName>
    <definedName name="_cim6">#REF!</definedName>
    <definedName name="_cim7">#REF!</definedName>
    <definedName name="_cim8">#REF!</definedName>
    <definedName name="_cim9">#REF!</definedName>
    <definedName name="_con1">#REF!</definedName>
    <definedName name="_con10">#REF!</definedName>
    <definedName name="_con11">#REF!</definedName>
    <definedName name="_con12">#REF!</definedName>
    <definedName name="_con13">#REF!</definedName>
    <definedName name="_con14">#REF!</definedName>
    <definedName name="_con15">#REF!</definedName>
    <definedName name="_con16">#REF!</definedName>
    <definedName name="_con17">#REF!</definedName>
    <definedName name="_con18">#REF!</definedName>
    <definedName name="_con19">#REF!</definedName>
    <definedName name="_con2">#REF!</definedName>
    <definedName name="_con20">#REF!</definedName>
    <definedName name="_con21">#REF!</definedName>
    <definedName name="_con3">#REF!</definedName>
    <definedName name="_con4">#REF!</definedName>
    <definedName name="_con5">#REF!</definedName>
    <definedName name="_con6">#REF!</definedName>
    <definedName name="_con7">#REF!</definedName>
    <definedName name="_con8">#REF!</definedName>
    <definedName name="_con9">#REF!</definedName>
    <definedName name="_cub1">#REF!</definedName>
    <definedName name="_cub10">#REF!</definedName>
    <definedName name="_cub11">#REF!</definedName>
    <definedName name="_cub2">#REF!</definedName>
    <definedName name="_cub3">#REF!</definedName>
    <definedName name="_cub4">#REF!</definedName>
    <definedName name="_cub5">#REF!</definedName>
    <definedName name="_cub6">#REF!</definedName>
    <definedName name="_cub7">#REF!</definedName>
    <definedName name="_cub8">#REF!</definedName>
    <definedName name="_cub9">#REF!</definedName>
    <definedName name="_dem1">#REF!</definedName>
    <definedName name="_dem10">#REF!</definedName>
    <definedName name="_dem11">#REF!</definedName>
    <definedName name="_dem12">#REF!</definedName>
    <definedName name="_dem13">#REF!</definedName>
    <definedName name="_dem14">#REF!</definedName>
    <definedName name="_dem15">#REF!</definedName>
    <definedName name="_dem16">#REF!</definedName>
    <definedName name="_dem2">#REF!</definedName>
    <definedName name="_dem3">#REF!</definedName>
    <definedName name="_dem4">#REF!</definedName>
    <definedName name="_dem5">#REF!</definedName>
    <definedName name="_dem6">#REF!</definedName>
    <definedName name="_dem7">#REF!</definedName>
    <definedName name="_dem8">#REF!</definedName>
    <definedName name="_dem9">#REF!</definedName>
    <definedName name="_ele1">#REF!</definedName>
    <definedName name="_ele10">#REF!</definedName>
    <definedName name="_ele11">#REF!</definedName>
    <definedName name="_ele12">#REF!</definedName>
    <definedName name="_ele13">#REF!</definedName>
    <definedName name="_ele14">#REF!</definedName>
    <definedName name="_ele15">#REF!</definedName>
    <definedName name="_ele16">#REF!</definedName>
    <definedName name="_ele17">#REF!</definedName>
    <definedName name="_ele18">#REF!</definedName>
    <definedName name="_ele19">#REF!</definedName>
    <definedName name="_ele2">#REF!</definedName>
    <definedName name="_ele20">#REF!</definedName>
    <definedName name="_ele21">#REF!</definedName>
    <definedName name="_ele22">#REF!</definedName>
    <definedName name="_ele23">#REF!</definedName>
    <definedName name="_ele24">#REF!</definedName>
    <definedName name="_ele25">#REF!</definedName>
    <definedName name="_ele26">#REF!</definedName>
    <definedName name="_ele27">#REF!</definedName>
    <definedName name="_ele28">#REF!</definedName>
    <definedName name="_ele29">#REF!</definedName>
    <definedName name="_ele3">#REF!</definedName>
    <definedName name="_ele30">#REF!</definedName>
    <definedName name="_ele31">#REF!</definedName>
    <definedName name="_ele32">#REF!</definedName>
    <definedName name="_ele33">#REF!</definedName>
    <definedName name="_ele34">#REF!</definedName>
    <definedName name="_ele35">#REF!</definedName>
    <definedName name="_ele36">#REF!</definedName>
    <definedName name="_ele37">#REF!</definedName>
    <definedName name="_ele38">#REF!</definedName>
    <definedName name="_ele39">#REF!</definedName>
    <definedName name="_ele4">#REF!</definedName>
    <definedName name="_ele40">#REF!</definedName>
    <definedName name="_ele41">#REF!</definedName>
    <definedName name="_ele42">#REF!</definedName>
    <definedName name="_ele43">#REF!</definedName>
    <definedName name="_ele44">#REF!</definedName>
    <definedName name="_ele45">#REF!</definedName>
    <definedName name="_ele46">#REF!</definedName>
    <definedName name="_ele47">#REF!</definedName>
    <definedName name="_ele48">#REF!</definedName>
    <definedName name="_ele49">#REF!</definedName>
    <definedName name="_ele5">#REF!</definedName>
    <definedName name="_ele50">#REF!</definedName>
    <definedName name="_ele51">#REF!</definedName>
    <definedName name="_ele52">#REF!</definedName>
    <definedName name="_ele53">#REF!</definedName>
    <definedName name="_ele54">#REF!</definedName>
    <definedName name="_ele6">#REF!</definedName>
    <definedName name="_ele7">#REF!</definedName>
    <definedName name="_ele8">#REF!</definedName>
    <definedName name="_ele9">#REF!</definedName>
    <definedName name="_esf13">'[2]PRECIOS sin iva'!$D$174</definedName>
    <definedName name="_esf19">'[2]PRECIOS sin iva'!$D$48</definedName>
    <definedName name="_esf25">'[2]PRECIOS sin iva'!$D$47</definedName>
    <definedName name="_esf40">'[2]PRECIOS sin iva'!$D$46</definedName>
    <definedName name="_esf50">'[2]PRECIOS sin iva'!$D$45</definedName>
    <definedName name="_esf60">'[2]PRECIOS sin iva'!$D$44</definedName>
    <definedName name="_esf75">'[2]PRECIOS sin iva'!$D$43</definedName>
    <definedName name="_esp1">#REF!</definedName>
    <definedName name="_esp10">#REF!</definedName>
    <definedName name="_esp11">#REF!</definedName>
    <definedName name="_esp12">#REF!</definedName>
    <definedName name="_esp13">#REF!</definedName>
    <definedName name="_esp14">#REF!</definedName>
    <definedName name="_esp15">#REF!</definedName>
    <definedName name="_esp16">#REF!</definedName>
    <definedName name="_esp17">#REF!</definedName>
    <definedName name="_esp18">#REF!</definedName>
    <definedName name="_esp19">#REF!</definedName>
    <definedName name="_esp2">#REF!</definedName>
    <definedName name="_esp3">#REF!</definedName>
    <definedName name="_esp4">#REF!</definedName>
    <definedName name="_esp5">#REF!</definedName>
    <definedName name="_esp6">#REF!</definedName>
    <definedName name="_esp7">#REF!</definedName>
    <definedName name="_esp8">#REF!</definedName>
    <definedName name="_esp9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0">#REF!</definedName>
    <definedName name="_est21">#REF!</definedName>
    <definedName name="_est22">#REF!</definedName>
    <definedName name="_est23">#REF!</definedName>
    <definedName name="_est24">#REF!</definedName>
    <definedName name="_est25">#REF!</definedName>
    <definedName name="_est26">#REF!</definedName>
    <definedName name="_est27">#REF!</definedName>
    <definedName name="_est28">#REF!</definedName>
    <definedName name="_est29">#REF!</definedName>
    <definedName name="_est3">#REF!</definedName>
    <definedName name="_est30">#REF!</definedName>
    <definedName name="_est31">#REF!</definedName>
    <definedName name="_est32">#REF!</definedName>
    <definedName name="_est33">#REF!</definedName>
    <definedName name="_est34">#REF!</definedName>
    <definedName name="_est35">#REF!</definedName>
    <definedName name="_est36">#REF!</definedName>
    <definedName name="_est37">#REF!</definedName>
    <definedName name="_est38">#REF!</definedName>
    <definedName name="_est39">#REF!</definedName>
    <definedName name="_est4">#REF!</definedName>
    <definedName name="_est40">#REF!</definedName>
    <definedName name="_est41">#REF!</definedName>
    <definedName name="_est42">#REF!</definedName>
    <definedName name="_est43">#REF!</definedName>
    <definedName name="_est44">#REF!</definedName>
    <definedName name="_est45">#REF!</definedName>
    <definedName name="_est46">#REF!</definedName>
    <definedName name="_est47">#REF!</definedName>
    <definedName name="_est48">#REF!</definedName>
    <definedName name="_est49">#REF!</definedName>
    <definedName name="_est5">#REF!</definedName>
    <definedName name="_est50">#REF!</definedName>
    <definedName name="_est51">#REF!</definedName>
    <definedName name="_est52">#REF!</definedName>
    <definedName name="_est53">#REF!</definedName>
    <definedName name="_est54">#REF!</definedName>
    <definedName name="_est55">#REF!</definedName>
    <definedName name="_est56">#REF!</definedName>
    <definedName name="_est57">#REF!</definedName>
    <definedName name="_est58">#REF!</definedName>
    <definedName name="_est59">#REF!</definedName>
    <definedName name="_est6">#REF!</definedName>
    <definedName name="_est60">#REF!</definedName>
    <definedName name="_est61">#REF!</definedName>
    <definedName name="_est62">#REF!</definedName>
    <definedName name="_est63">#REF!</definedName>
    <definedName name="_est64">#REF!</definedName>
    <definedName name="_est65">#REF!</definedName>
    <definedName name="_est7">#REF!</definedName>
    <definedName name="_est8">#REF!</definedName>
    <definedName name="_est9">#REF!</definedName>
    <definedName name="_Fill" hidden="1">#REF!</definedName>
    <definedName name="_gas1">#REF!</definedName>
    <definedName name="_gas10">#REF!</definedName>
    <definedName name="_gas11">#REF!</definedName>
    <definedName name="_gas12">#REF!</definedName>
    <definedName name="_gas13">#REF!</definedName>
    <definedName name="_gas14">#REF!</definedName>
    <definedName name="_gas15">#REF!</definedName>
    <definedName name="_gas16">#REF!</definedName>
    <definedName name="_gas17">#REF!</definedName>
    <definedName name="_gas18">#REF!</definedName>
    <definedName name="_gas19">#REF!</definedName>
    <definedName name="_gas2">#REF!</definedName>
    <definedName name="_gas20">#REF!</definedName>
    <definedName name="_gas21">#REF!</definedName>
    <definedName name="_gas22">#REF!</definedName>
    <definedName name="_gas23">#REF!</definedName>
    <definedName name="_gas24">#REF!</definedName>
    <definedName name="_gas3">#REF!</definedName>
    <definedName name="_gas4">#REF!</definedName>
    <definedName name="_gas5">#REF!</definedName>
    <definedName name="_gas6">#REF!</definedName>
    <definedName name="_gas7">#REF!</definedName>
    <definedName name="_gas8">#REF!</definedName>
    <definedName name="_gas9">#REF!</definedName>
    <definedName name="_Key1" hidden="1">#REF!</definedName>
    <definedName name="_mat1">#REF!</definedName>
    <definedName name="_mov1">#REF!</definedName>
    <definedName name="_mov10">#REF!</definedName>
    <definedName name="_mov11">#REF!</definedName>
    <definedName name="_mov12">#REF!</definedName>
    <definedName name="_mov13">#REF!</definedName>
    <definedName name="_mov14">#REF!</definedName>
    <definedName name="_mov2">#REF!</definedName>
    <definedName name="_mov3">#REF!</definedName>
    <definedName name="_mov4">#REF!</definedName>
    <definedName name="_mov5">#REF!</definedName>
    <definedName name="_mov6">#REF!</definedName>
    <definedName name="_mov7">#REF!</definedName>
    <definedName name="_mov8">#REF!</definedName>
    <definedName name="_mov9">#REF!</definedName>
    <definedName name="_mut1">#REF!</definedName>
    <definedName name="_mut10">#REF!</definedName>
    <definedName name="_mut11">#REF!</definedName>
    <definedName name="_mut12">#REF!</definedName>
    <definedName name="_mut13">#REF!</definedName>
    <definedName name="_mut14">#REF!</definedName>
    <definedName name="_mut15">#REF!</definedName>
    <definedName name="_mut16">#REF!</definedName>
    <definedName name="_mut17">#REF!</definedName>
    <definedName name="_mut18">#REF!</definedName>
    <definedName name="_mut19">#REF!</definedName>
    <definedName name="_mut2">#REF!</definedName>
    <definedName name="_mut20">#REF!</definedName>
    <definedName name="_mut21">#REF!</definedName>
    <definedName name="_mut22">#REF!</definedName>
    <definedName name="_mut23">#REF!</definedName>
    <definedName name="_mut24">#REF!</definedName>
    <definedName name="_mut3">#REF!</definedName>
    <definedName name="_mut4">#REF!</definedName>
    <definedName name="_mut5">#REF!</definedName>
    <definedName name="_mut6">#REF!</definedName>
    <definedName name="_mut7">#REF!</definedName>
    <definedName name="_mut8">#REF!</definedName>
    <definedName name="_mut9">#REF!</definedName>
    <definedName name="_Order1" hidden="1">255</definedName>
    <definedName name="_Order2" hidden="1">255</definedName>
    <definedName name="_pin1">#REF!</definedName>
    <definedName name="_pin10">#REF!</definedName>
    <definedName name="_pin11">#REF!</definedName>
    <definedName name="_pin12">#REF!</definedName>
    <definedName name="_pin13">#REF!</definedName>
    <definedName name="_pin14">#REF!</definedName>
    <definedName name="_pin15">#REF!</definedName>
    <definedName name="_pin16">#REF!</definedName>
    <definedName name="_pin17">#REF!</definedName>
    <definedName name="_pin2">#REF!</definedName>
    <definedName name="_pin3">#REF!</definedName>
    <definedName name="_pin4">#REF!</definedName>
    <definedName name="_pin5">#REF!</definedName>
    <definedName name="_pin6">#REF!</definedName>
    <definedName name="_pin7">#REF!</definedName>
    <definedName name="_pin8">#REF!</definedName>
    <definedName name="_pin9">#REF!</definedName>
    <definedName name="_pis1">#REF!</definedName>
    <definedName name="_pis10">#REF!</definedName>
    <definedName name="_pis11">#REF!</definedName>
    <definedName name="_pis12">#REF!</definedName>
    <definedName name="_pis13">#REF!</definedName>
    <definedName name="_pis14">#REF!</definedName>
    <definedName name="_pis15">#REF!</definedName>
    <definedName name="_pis16">#REF!</definedName>
    <definedName name="_pis17">#REF!</definedName>
    <definedName name="_pis18">#REF!</definedName>
    <definedName name="_pis19">#REF!</definedName>
    <definedName name="_pis2">#REF!</definedName>
    <definedName name="_pis20">#REF!</definedName>
    <definedName name="_pis21">#REF!</definedName>
    <definedName name="_pis22">#REF!</definedName>
    <definedName name="_pis23">#REF!</definedName>
    <definedName name="_pis24">#REF!</definedName>
    <definedName name="_pis25">#REF!</definedName>
    <definedName name="_pis26">#REF!</definedName>
    <definedName name="_pis27">#REF!</definedName>
    <definedName name="_pis28">#REF!</definedName>
    <definedName name="_pis29">#REF!</definedName>
    <definedName name="_pis3">#REF!</definedName>
    <definedName name="_pis30">#REF!</definedName>
    <definedName name="_pis31">#REF!</definedName>
    <definedName name="_pis32">#REF!</definedName>
    <definedName name="_pis33">#REF!</definedName>
    <definedName name="_pis34">#REF!</definedName>
    <definedName name="_pis4">#REF!</definedName>
    <definedName name="_pis5">#REF!</definedName>
    <definedName name="_pis6">#REF!</definedName>
    <definedName name="_pis7">#REF!</definedName>
    <definedName name="_pis8">#REF!</definedName>
    <definedName name="_pis9">#REF!</definedName>
    <definedName name="_PP01">#REF!</definedName>
    <definedName name="_PP02">#REF!</definedName>
    <definedName name="_PP03">#REF!</definedName>
    <definedName name="_PP04">#REF!</definedName>
    <definedName name="_PP05">#REF!</definedName>
    <definedName name="_PP06">#REF!</definedName>
    <definedName name="_PP07">#REF!</definedName>
    <definedName name="_PP08">#REF!</definedName>
    <definedName name="_PP09">#REF!</definedName>
    <definedName name="_PP10">#REF!</definedName>
    <definedName name="_PP11">#REF!</definedName>
    <definedName name="_ppa110">'[2]PRECIOS sin iva'!#REF!</definedName>
    <definedName name="_ppa60">'[2]PRECIOS sin iva'!$D$31</definedName>
    <definedName name="_pre1">#REF!</definedName>
    <definedName name="_pre2">#REF!</definedName>
    <definedName name="_pre3">#REF!</definedName>
    <definedName name="_pre4">#REF!</definedName>
    <definedName name="_pre5">#REF!</definedName>
    <definedName name="_PT01">#REF!</definedName>
    <definedName name="_PT02">#REF!</definedName>
    <definedName name="_PT03">#REF!</definedName>
    <definedName name="_PT0313">#REF!</definedName>
    <definedName name="_PT04">#REF!</definedName>
    <definedName name="_PT0418">#REF!</definedName>
    <definedName name="_PT1418">#REF!</definedName>
    <definedName name="_PT1925">#REF!</definedName>
    <definedName name="_PT2629">#REF!</definedName>
    <definedName name="_PT3031">#REF!</definedName>
    <definedName name="_PT3336">#REF!</definedName>
    <definedName name="_PT3941">#REF!</definedName>
    <definedName name="_PT4246">#REF!</definedName>
    <definedName name="_PT4760">#REF!</definedName>
    <definedName name="_PT6179">#REF!</definedName>
    <definedName name="_PT8082">#REF!</definedName>
    <definedName name="_PT8392">#REF!</definedName>
    <definedName name="_pvc110">'[2]PRECIOS sin iva'!$D$33</definedName>
    <definedName name="_pvc160">'[2]PRECIOS sin iva'!#REF!</definedName>
    <definedName name="_pvc200">'[2]PRECIOS sin iva'!#REF!</definedName>
    <definedName name="_pvc250">'[2]PRECIOS sin iva'!#REF!</definedName>
    <definedName name="_pvc40">'[2]PRECIOS sin iva'!$D$35</definedName>
    <definedName name="_pvc63">'[2]PRECIOS sin iva'!$D$34</definedName>
    <definedName name="_rev1">#REF!</definedName>
    <definedName name="_rev10">#REF!</definedName>
    <definedName name="_rev11">#REF!</definedName>
    <definedName name="_rev12">#REF!</definedName>
    <definedName name="_rev13">#REF!</definedName>
    <definedName name="_rev14">#REF!</definedName>
    <definedName name="_rev15">#REF!</definedName>
    <definedName name="_rev16">#REF!</definedName>
    <definedName name="_rev17">#REF!</definedName>
    <definedName name="_rev18">#REF!</definedName>
    <definedName name="_rev19">#REF!</definedName>
    <definedName name="_rev2">#REF!</definedName>
    <definedName name="_rev20">#REF!</definedName>
    <definedName name="_rev21">#REF!</definedName>
    <definedName name="_rev22">#REF!</definedName>
    <definedName name="_rev23">#REF!</definedName>
    <definedName name="_rev24">#REF!</definedName>
    <definedName name="_rev25">#REF!</definedName>
    <definedName name="_rev26">#REF!</definedName>
    <definedName name="_rev27">#REF!</definedName>
    <definedName name="_rev3">#REF!</definedName>
    <definedName name="_rev4">#REF!</definedName>
    <definedName name="_rev5">#REF!</definedName>
    <definedName name="_rev6">#REF!</definedName>
    <definedName name="_rev7">#REF!</definedName>
    <definedName name="_rev8">#REF!</definedName>
    <definedName name="_rev9">#REF!</definedName>
    <definedName name="_san1">#REF!</definedName>
    <definedName name="_san10">#REF!</definedName>
    <definedName name="_san100">#REF!</definedName>
    <definedName name="_san101">#REF!</definedName>
    <definedName name="_san102">#REF!</definedName>
    <definedName name="_san103">#REF!</definedName>
    <definedName name="_san104">#REF!</definedName>
    <definedName name="_san105">#REF!</definedName>
    <definedName name="_san106">#REF!</definedName>
    <definedName name="_san107">#REF!</definedName>
    <definedName name="_san108">#REF!</definedName>
    <definedName name="_san109">#REF!</definedName>
    <definedName name="_san11">#REF!</definedName>
    <definedName name="_san110">#REF!</definedName>
    <definedName name="_san111">#REF!</definedName>
    <definedName name="_san112">#REF!</definedName>
    <definedName name="_san113">#REF!</definedName>
    <definedName name="_san114">#REF!</definedName>
    <definedName name="_san115">#REF!</definedName>
    <definedName name="_san116">#REF!</definedName>
    <definedName name="_san117">#REF!</definedName>
    <definedName name="_san118">#REF!</definedName>
    <definedName name="_san119">#REF!</definedName>
    <definedName name="_san12">#REF!</definedName>
    <definedName name="_san120">#REF!</definedName>
    <definedName name="_san121">#REF!</definedName>
    <definedName name="_san122">#REF!</definedName>
    <definedName name="_san123">#REF!</definedName>
    <definedName name="_san124">#REF!</definedName>
    <definedName name="_san125">#REF!</definedName>
    <definedName name="_san126">#REF!</definedName>
    <definedName name="_san127">#REF!</definedName>
    <definedName name="_san128">#REF!</definedName>
    <definedName name="_san129">#REF!</definedName>
    <definedName name="_san13">#REF!</definedName>
    <definedName name="_san130">#REF!</definedName>
    <definedName name="_san131">#REF!</definedName>
    <definedName name="_san132">#REF!</definedName>
    <definedName name="_san133">#REF!</definedName>
    <definedName name="_san134">#REF!</definedName>
    <definedName name="_san135">#REF!</definedName>
    <definedName name="_san136">#REF!</definedName>
    <definedName name="_san137">#REF!</definedName>
    <definedName name="_san138">#REF!</definedName>
    <definedName name="_san139">#REF!</definedName>
    <definedName name="_san14">#REF!</definedName>
    <definedName name="_san140">#REF!</definedName>
    <definedName name="_san141">#REF!</definedName>
    <definedName name="_san142">#REF!</definedName>
    <definedName name="_san143">#REF!</definedName>
    <definedName name="_san144">#REF!</definedName>
    <definedName name="_san145">#REF!</definedName>
    <definedName name="_san146">#REF!</definedName>
    <definedName name="_san147">#REF!</definedName>
    <definedName name="_san148">#REF!</definedName>
    <definedName name="_san149">#REF!</definedName>
    <definedName name="_san15">#REF!</definedName>
    <definedName name="_san150">#REF!</definedName>
    <definedName name="_san151">#REF!</definedName>
    <definedName name="_san16">#REF!</definedName>
    <definedName name="_san17">#REF!</definedName>
    <definedName name="_san18">#REF!</definedName>
    <definedName name="_san19">#REF!</definedName>
    <definedName name="_san2">#REF!</definedName>
    <definedName name="_san20">#REF!</definedName>
    <definedName name="_san21">#REF!</definedName>
    <definedName name="_san22">#REF!</definedName>
    <definedName name="_san23">#REF!</definedName>
    <definedName name="_san24">#REF!</definedName>
    <definedName name="_san25">#REF!</definedName>
    <definedName name="_san26">#REF!</definedName>
    <definedName name="_san27">#REF!</definedName>
    <definedName name="_san28">#REF!</definedName>
    <definedName name="_san29">#REF!</definedName>
    <definedName name="_san3">#REF!</definedName>
    <definedName name="_san30">#REF!</definedName>
    <definedName name="_san31">#REF!</definedName>
    <definedName name="_san32">#REF!</definedName>
    <definedName name="_san33">#REF!</definedName>
    <definedName name="_san34">#REF!</definedName>
    <definedName name="_san35">#REF!</definedName>
    <definedName name="_san36">#REF!</definedName>
    <definedName name="_san37">#REF!</definedName>
    <definedName name="_san38">#REF!</definedName>
    <definedName name="_san39">#REF!</definedName>
    <definedName name="_san4">#REF!</definedName>
    <definedName name="_san40">#REF!</definedName>
    <definedName name="_san41">#REF!</definedName>
    <definedName name="_san42">#REF!</definedName>
    <definedName name="_san43">#REF!</definedName>
    <definedName name="_san44">#REF!</definedName>
    <definedName name="_san45">#REF!</definedName>
    <definedName name="_san46">#REF!</definedName>
    <definedName name="_san47">#REF!</definedName>
    <definedName name="_san48">#REF!</definedName>
    <definedName name="_san49">#REF!</definedName>
    <definedName name="_san5">#REF!</definedName>
    <definedName name="_san50">#REF!</definedName>
    <definedName name="_san51">#REF!</definedName>
    <definedName name="_san52">#REF!</definedName>
    <definedName name="_san53">#REF!</definedName>
    <definedName name="_san54">#REF!</definedName>
    <definedName name="_san55">#REF!</definedName>
    <definedName name="_san56">#REF!</definedName>
    <definedName name="_san57">#REF!</definedName>
    <definedName name="_san58">#REF!</definedName>
    <definedName name="_san59">#REF!</definedName>
    <definedName name="_san6">#REF!</definedName>
    <definedName name="_san60">#REF!</definedName>
    <definedName name="_san61">#REF!</definedName>
    <definedName name="_san62">#REF!</definedName>
    <definedName name="_san63">#REF!</definedName>
    <definedName name="_san64">#REF!</definedName>
    <definedName name="_san65">#REF!</definedName>
    <definedName name="_san66">#REF!</definedName>
    <definedName name="_san67">#REF!</definedName>
    <definedName name="_san68">#REF!</definedName>
    <definedName name="_san69">#REF!</definedName>
    <definedName name="_san7">#REF!</definedName>
    <definedName name="_san70">#REF!</definedName>
    <definedName name="_san71">#REF!</definedName>
    <definedName name="_san72">#REF!</definedName>
    <definedName name="_san73">#REF!</definedName>
    <definedName name="_san74">#REF!</definedName>
    <definedName name="_san75">#REF!</definedName>
    <definedName name="_san76">#REF!</definedName>
    <definedName name="_san77">#REF!</definedName>
    <definedName name="_san78">#REF!</definedName>
    <definedName name="_san79">#REF!</definedName>
    <definedName name="_san8">#REF!</definedName>
    <definedName name="_san80">#REF!</definedName>
    <definedName name="_san81">#REF!</definedName>
    <definedName name="_san82">#REF!</definedName>
    <definedName name="_san83">#REF!</definedName>
    <definedName name="_san84">#REF!</definedName>
    <definedName name="_san85">#REF!</definedName>
    <definedName name="_san86">#REF!</definedName>
    <definedName name="_san87">#REF!</definedName>
    <definedName name="_san88">#REF!</definedName>
    <definedName name="_san89">#REF!</definedName>
    <definedName name="_san9">#REF!</definedName>
    <definedName name="_san90">#REF!</definedName>
    <definedName name="_san91">#REF!</definedName>
    <definedName name="_san92">#REF!</definedName>
    <definedName name="_san93">#REF!</definedName>
    <definedName name="_san94">#REF!</definedName>
    <definedName name="_san95">#REF!</definedName>
    <definedName name="_san96">#REF!</definedName>
    <definedName name="_san97">#REF!</definedName>
    <definedName name="_san98">#REF!</definedName>
    <definedName name="_san99">#REF!</definedName>
    <definedName name="_Sort" hidden="1">#REF!</definedName>
    <definedName name="_var1">#REF!</definedName>
    <definedName name="_var2">#REF!</definedName>
    <definedName name="_var3">#REF!</definedName>
    <definedName name="_var4">#REF!</definedName>
    <definedName name="_var5">#REF!</definedName>
    <definedName name="_var6">#REF!</definedName>
    <definedName name="_var7">#REF!</definedName>
    <definedName name="_var8">#REF!</definedName>
    <definedName name="_vid1">#REF!</definedName>
    <definedName name="_vid10">#REF!</definedName>
    <definedName name="_vid11">#REF!</definedName>
    <definedName name="_vid12">#REF!</definedName>
    <definedName name="_vid13">#REF!</definedName>
    <definedName name="_vid14">#REF!</definedName>
    <definedName name="_vid15">#REF!</definedName>
    <definedName name="_vid2">#REF!</definedName>
    <definedName name="_vid3">#REF!</definedName>
    <definedName name="_vid4">#REF!</definedName>
    <definedName name="_vid5">#REF!</definedName>
    <definedName name="_vid6">#REF!</definedName>
    <definedName name="_vid7">#REF!</definedName>
    <definedName name="_vid8">#REF!</definedName>
    <definedName name="_vid9">#REF!</definedName>
    <definedName name="A">#REF!</definedName>
    <definedName name="A_impresión_IM">#REF!</definedName>
    <definedName name="A_impresión_IM___10">#REF!</definedName>
    <definedName name="A_impresión_IM___11">#REF!</definedName>
    <definedName name="A_impresión_IM___12">#REF!</definedName>
    <definedName name="A_impresión_IM___13">#REF!</definedName>
    <definedName name="A_impresión_IM___14">#REF!</definedName>
    <definedName name="A_impresión_IM___15">#REF!</definedName>
    <definedName name="A_impresión_IM___16">#REF!</definedName>
    <definedName name="A_impresión_IM___17">#REF!</definedName>
    <definedName name="A_impresión_IM___18">#REF!</definedName>
    <definedName name="A_impresión_IM___19">#REF!</definedName>
    <definedName name="A_impresión_IM___20">#REF!</definedName>
    <definedName name="A_impresión_IM___21">#REF!</definedName>
    <definedName name="A_impresión_IM___22">#REF!</definedName>
    <definedName name="A_impresión_IM___23">#REF!</definedName>
    <definedName name="A_impresión_IM___24">#REF!</definedName>
    <definedName name="A_impresión_IM___25">#REF!</definedName>
    <definedName name="A_impresión_IM___26">#REF!</definedName>
    <definedName name="A_impresión_IM___27">#REF!</definedName>
    <definedName name="A_impresión_IM___28">#REF!</definedName>
    <definedName name="A_impresión_IM___29">#REF!</definedName>
    <definedName name="A_impresión_IM___3">#REF!</definedName>
    <definedName name="A_impresión_IM___30">#REF!</definedName>
    <definedName name="A_impresión_IM___31">#REF!</definedName>
    <definedName name="A_impresión_IM___32">#REF!</definedName>
    <definedName name="A_impresión_IM___33">#REF!</definedName>
    <definedName name="A_impresión_IM___34">#REF!</definedName>
    <definedName name="A_impresión_IM___35">#REF!</definedName>
    <definedName name="A_impresión_IM___36">#REF!</definedName>
    <definedName name="A_impresión_IM___37">#REF!</definedName>
    <definedName name="A_impresión_IM___4">#REF!</definedName>
    <definedName name="A_impresión_IM___5">#REF!</definedName>
    <definedName name="A_impresión_IM___6">#REF!</definedName>
    <definedName name="A_impresión_IM___7">#REF!</definedName>
    <definedName name="A_impresión_IM___8">#REF!</definedName>
    <definedName name="A_impresión_IM___9">#REF!</definedName>
    <definedName name="a1a">[3]AAlb!$H$53</definedName>
    <definedName name="ABC">#REF!</definedName>
    <definedName name="acceso">#REF!</definedName>
    <definedName name="acceso1">#REF!</definedName>
    <definedName name="acidom">'[2]PRECIOS sin iva'!#REF!</definedName>
    <definedName name="aisl6">'[2]analisis de item  Gral (2)'!$A$1595</definedName>
    <definedName name="alambre">'[2]PRECIOS sin iva'!$D$13</definedName>
    <definedName name="andamio">'[2]PRECIOS sin iva'!#REF!</definedName>
    <definedName name="anilloff">'[2]PRECIOS sin iva'!$D$122</definedName>
    <definedName name="anillopp110">'[2]PRECIOS sin iva'!$D$151</definedName>
    <definedName name="anillopp40">'[2]PRECIOS sin iva'!$D$153</definedName>
    <definedName name="anillopp63">'[2]PRECIOS sin iva'!$D$152</definedName>
    <definedName name="antideslizante">'[2]PRECIOS sin iva'!$D$64</definedName>
    <definedName name="antioxido">'[2]PRECIOS sin iva'!$D$95</definedName>
    <definedName name="arcillaex">'[2]PRECIOS sin iva'!$D$53</definedName>
    <definedName name="_xlnm.Print_Area" localSheetId="2">'Cómputo y Presupuesto TOTAL'!$B$2:$J$108</definedName>
    <definedName name="_xlnm.Print_Area" localSheetId="1">'Curva de Avance Fisico'!$C$7:$H$20</definedName>
    <definedName name="_xlnm.Print_Area">#REF!</definedName>
    <definedName name="AREA1">'[4]&gt;'!$B$2:$C$35</definedName>
    <definedName name="AREA2">'[4]&lt;'!$B$2:$C$35</definedName>
    <definedName name="arenaf">'[2]PRECIOS sin iva'!$D$7</definedName>
    <definedName name="arenag">'[2]PRECIOS sin iva'!$D$9</definedName>
    <definedName name="arenam">'[2]PRECIOS sin iva'!$D$8</definedName>
    <definedName name="arteb4">'[2]PRECIOS sin iva'!#REF!</definedName>
    <definedName name="artef">'[2]PRECIOS sin iva'!#REF!</definedName>
    <definedName name="artej">'[2]PRECIOS sin iva'!#REF!</definedName>
    <definedName name="artel1">'[2]PRECIOS sin iva'!#REF!</definedName>
    <definedName name="artem">'[2]PRECIOS sin iva'!#REF!</definedName>
    <definedName name="artemer">'[2]PRECIOS sin iva'!#REF!</definedName>
    <definedName name="ayudant">'[5]PRECIOS sin iva'!$G$4</definedName>
    <definedName name="ayudante">'[6]Precios O.Elec.'!$D$4</definedName>
    <definedName name="azulejo">'[2]PRECIOS sin iva'!$D$85</definedName>
    <definedName name="bacc">'[2]PRECIOS sin iva'!$D$32</definedName>
    <definedName name="baccpp">'[2]PRECIOS sin iva'!$D$155</definedName>
    <definedName name="baj___0">NA()</definedName>
    <definedName name="baldosa20x20">'[2]PRECIOS sin iva'!$D$54</definedName>
    <definedName name="bañera">'[2]PRECIOS sin iva'!$D$171</definedName>
    <definedName name="barniz">'[2]PRECIOS sin iva'!$D$98</definedName>
    <definedName name="BASEQU">[1]Bases!$A$4:$E$64</definedName>
    <definedName name="BASMAT">[1]Bases!#REF!</definedName>
    <definedName name="BASURA" hidden="1">#REF!</definedName>
    <definedName name="bebedero">'[2]PRECIOS sin iva'!$D$173</definedName>
    <definedName name="Beneficios">#REF!</definedName>
    <definedName name="bidet">'[2]PRECIOS sin iva'!$D$164</definedName>
    <definedName name="bien">#REF!</definedName>
    <definedName name="bloquesh">'[2]PRECIOS sin iva'!#REF!</definedName>
    <definedName name="botiquin">'[2]PRECIOS sin iva'!$D$179</definedName>
    <definedName name="cajac">'[2]PRECIOS sin iva'!#REF!</definedName>
    <definedName name="cajao">'[2]PRECIOS sin iva'!#REF!</definedName>
    <definedName name="cajapaso">'[6]Precios O.Elec.'!#REF!</definedName>
    <definedName name="cajar">'[2]PRECIOS sin iva'!#REF!</definedName>
    <definedName name="CalcAux">'[4]&lt;'!$Q$2:$T$10</definedName>
    <definedName name="calh">'[2]PRECIOS sin iva'!$D$6</definedName>
    <definedName name="calv">'[2]PRECIOS sin iva'!$D$5</definedName>
    <definedName name="canaleta33">'[2]PRECIOS sin iva'!$D$195</definedName>
    <definedName name="canaleta80">'[2]PRECIOS sin iva'!$D$196</definedName>
    <definedName name="canaletahg">'[2]PRECIOS sin iva'!$D$135</definedName>
    <definedName name="CANEQ">#REF!</definedName>
    <definedName name="canillal">'[2]PRECIOS sin iva'!$D$167</definedName>
    <definedName name="canillapm">'[2]PRECIOS sin iva'!$D$159</definedName>
    <definedName name="canillas">'[2]PRECIOS sin iva'!$D$161</definedName>
    <definedName name="canillaspl">'[2]PRECIOS sin iva'!$D$190</definedName>
    <definedName name="CANMANO">#REF!</definedName>
    <definedName name="cañoff100">'[2]PRECIOS sin iva'!$D$30</definedName>
    <definedName name="cañoff60">'[2]PRECIOS sin iva'!$D$123</definedName>
    <definedName name="cañohg100">'[2]PRECIOS sin iva'!$D$197</definedName>
    <definedName name="cañopp110">'[2]PRECIOS sin iva'!$D$143</definedName>
    <definedName name="cañopp40">'[2]PRECIOS sin iva'!$D$145</definedName>
    <definedName name="cañopp63">'[2]PRECIOS sin iva'!$D$144</definedName>
    <definedName name="cañors19">'[2]PRECIOS sin iva'!#REF!</definedName>
    <definedName name="cascotes">'[2]PRECIOS sin iva'!$D$10</definedName>
    <definedName name="cdurlock">'[2]PRECIOS sin iva'!$D$83</definedName>
    <definedName name="cedro1">'[2]PRECIOS sin iva'!$D$116</definedName>
    <definedName name="cemento">#REF!</definedName>
    <definedName name="cementop">'[2]PRECIOS sin iva'!$D$3</definedName>
    <definedName name="ceramica">'[2]PRECIOS sin iva'!$D$87</definedName>
    <definedName name="cerradura">'[2]PRECIOS sin iva'!$D$114</definedName>
    <definedName name="Cf">#REF!</definedName>
    <definedName name="chapag">'[2]PRECIOS sin iva'!$D$16</definedName>
    <definedName name="chapan">'[2]PRECIOS sin iva'!#REF!</definedName>
    <definedName name="CIERRE">[7]Costos!#REF!</definedName>
    <definedName name="clavador">'[2]PRECIOS sin iva'!$D$74</definedName>
    <definedName name="clavos">'[2]PRECIOS sin iva'!$D$14</definedName>
    <definedName name="coaxil">'[6]Precios O.Elec.'!#REF!</definedName>
    <definedName name="codoff100">'[2]PRECIOS sin iva'!$D$51</definedName>
    <definedName name="codoff60">'[2]PRECIOS sin iva'!$D$125</definedName>
    <definedName name="codopvc110">'[2]PRECIOS sin iva'!$D$126</definedName>
    <definedName name="codotf13">'[2]PRECIOS sin iva'!#REF!</definedName>
    <definedName name="codotf19">'[2]PRECIOS sin iva'!#REF!</definedName>
    <definedName name="codotf25">'[2]PRECIOS sin iva'!#REF!</definedName>
    <definedName name="codotf32">'[2]PRECIOS sin iva'!#REF!</definedName>
    <definedName name="codotf38">'[2]PRECIOS sin iva'!#REF!</definedName>
    <definedName name="codotf50">'[2]PRECIOS sin iva'!#REF!</definedName>
    <definedName name="coeficientek">'[2]PRECIOS sin iva'!$G$8</definedName>
    <definedName name="COEMAT">#REF!</definedName>
    <definedName name="COEMDO">#REF!</definedName>
    <definedName name="COEQ">#REF!</definedName>
    <definedName name="cog">'[6]Precios O.Elec.'!$B$27</definedName>
    <definedName name="Combustible">#REF!</definedName>
    <definedName name="complement">#REF!</definedName>
    <definedName name="conector300">'[6]Precios O.Elec.'!#REF!</definedName>
    <definedName name="Consumo">#REF!</definedName>
    <definedName name="conversor">#REF!</definedName>
    <definedName name="corlock">'[2]PRECIOS sin iva'!$D$91</definedName>
    <definedName name="cortinab">'[2]PRECIOS sin iva'!$D$119</definedName>
    <definedName name="CR">'[8]C.R.'!A1</definedName>
    <definedName name="cristalt">'[2]PRECIOS sin iva'!$D$108</definedName>
    <definedName name="_xlnm.Criteria">#REF!</definedName>
    <definedName name="cuartacaña">'[2]PRECIOS sin iva'!$D$86</definedName>
    <definedName name="cuplacs">'[2]PRECIOS sin iva'!$D$162</definedName>
    <definedName name="curvapp110">'[2]PRECIOS sin iva'!$D$141</definedName>
    <definedName name="curvapvc">'[2]PRECIOS sin iva'!#REF!</definedName>
    <definedName name="curvapvc110">'[2]PRECIOS sin iva'!$D$203</definedName>
    <definedName name="depositoi">'[2]PRECIOS sin iva'!$D$146</definedName>
    <definedName name="depositom">'[2]PRECIOS sin iva'!$D$176</definedName>
    <definedName name="descargab">'[2]PRECIOS sin iva'!$D$172</definedName>
    <definedName name="DOLLAR">#REF!</definedName>
    <definedName name="eco1c5">'[6]Precios O.Elec.'!#REF!</definedName>
    <definedName name="ejded">#REF!</definedName>
    <definedName name="elaborado">'[2]PRECIOS sin iva'!$D$2</definedName>
    <definedName name="electrodo">'[2]PRECIOS sin iva'!$D$55</definedName>
    <definedName name="embudoff">'[2]PRECIOS sin iva'!$D$134</definedName>
    <definedName name="emulsion">'[2]PRECIOS sin iva'!$D$72</definedName>
    <definedName name="eq">#REF!</definedName>
    <definedName name="EQUIPOS">'[9]EQUIPOS PARA ANAL'!$A$6:$J$64</definedName>
    <definedName name="escudo">'[2]PRECIOS sin iva'!$D$105</definedName>
    <definedName name="escuela">'[10]1257'!$B$1</definedName>
    <definedName name="ESCUELA__N__254">#REF!</definedName>
    <definedName name="esmalte">'[2]PRECIOS sin iva'!$D$96</definedName>
    <definedName name="esp">'[2]PRECIOS sin iva'!$G$5</definedName>
    <definedName name="espe">'[6]Precios O.Elec.'!$D$2</definedName>
    <definedName name="espejo">'[2]PRECIOS sin iva'!$D$180</definedName>
    <definedName name="excbase">'[2]analisis de item Sanitario'!#REF!</definedName>
    <definedName name="Excel_BuiltIn_Database_0">#REF!</definedName>
    <definedName name="eze" hidden="1">#REF!</definedName>
    <definedName name="fecha">'[2]PRECIOS sin iva'!$H$1</definedName>
    <definedName name="ff">#REF!</definedName>
    <definedName name="FINANCIEROS">#REF!</definedName>
    <definedName name="flexible">'[2]PRECIOS sin iva'!$D$166</definedName>
    <definedName name="FREYRE">'[7]Costo Tranporte'!#REF!</definedName>
    <definedName name="ganchog">'[2]PRECIOS sin iva'!$D$73</definedName>
    <definedName name="GASTOS_GENERALES">[7]Costos!#REF!</definedName>
    <definedName name="GENERALES">#REF!</definedName>
    <definedName name="graniton">'[2]PRECIOS sin iva'!$D$90</definedName>
    <definedName name="granitor">'[2]PRECIOS sin iva'!$D$88</definedName>
    <definedName name="grua">'[2]PRECIOS sin iva'!#REF!</definedName>
    <definedName name="H">#REF!</definedName>
    <definedName name="harmado">'[6]Precios O.Elec.'!#REF!</definedName>
    <definedName name="hd">[11]ELECTRICIDAD!#REF!</definedName>
    <definedName name="hidro13">'[2]PRECIOS sin iva'!$D$41</definedName>
    <definedName name="hidro25">'[2]PRECIOS sin iva'!$D$39</definedName>
    <definedName name="hidro38">'[2]PRECIOS sin iva'!$D$37</definedName>
    <definedName name="hidro50">'[2]PRECIOS sin iva'!$D$36</definedName>
    <definedName name="hidro75">'[2]PRECIOS sin iva'!$D$191</definedName>
    <definedName name="hidrofugo">'[2]PRECIOS sin iva'!$D$20</definedName>
    <definedName name="hierrol">'[2]PRECIOS sin iva'!$D$26</definedName>
    <definedName name="hierron">'[2]PRECIOS sin iva'!$D$12</definedName>
    <definedName name="HJ">#REF!</definedName>
    <definedName name="hlimpieza">'[6]Precios O.Elec.'!#REF!</definedName>
    <definedName name="HOLA">#REF!</definedName>
    <definedName name="hsdia">#REF!</definedName>
    <definedName name="hsimple">'[6]Precios O.Elec.'!#REF!</definedName>
    <definedName name="I">#REF!</definedName>
    <definedName name="IMA">#REF!</definedName>
    <definedName name="imprimacion">'[2]PRECIOS sin iva'!$D$92</definedName>
    <definedName name="Indirectos">#REF!</definedName>
    <definedName name="INGRESOSBRUTOS">#REF!</definedName>
    <definedName name="inodorop">'[2]PRECIOS sin iva'!$D$148</definedName>
    <definedName name="inodorot">'[2]PRECIOS sin iva'!$D$150</definedName>
    <definedName name="INS.NUE">#REF!</definedName>
    <definedName name="ITEM1">[12]Items!#REF!</definedName>
    <definedName name="IVA">#REF!</definedName>
    <definedName name="IYY">#REF!</definedName>
    <definedName name="J">#REF!</definedName>
    <definedName name="jabonera">'[2]PRECIOS sin iva'!$D$184</definedName>
    <definedName name="jaboneraca">'[2]PRECIOS sin iva'!$D$182</definedName>
    <definedName name="jabonerasa">'[2]PRECIOS sin iva'!$D$183</definedName>
    <definedName name="JH">'[6]Precios O.Elec.'!#REF!</definedName>
    <definedName name="k">'[8]C.R.'!$I$28</definedName>
    <definedName name="L">'[6]Precios O.Elec.'!#REF!</definedName>
    <definedName name="ladrilloh18">'[2]PRECIOS sin iva'!#REF!</definedName>
    <definedName name="ladrilloh8">'[2]PRECIOS sin iva'!$D$28</definedName>
    <definedName name="ladrillosc">'[2]PRECIOS sin iva'!$D$24</definedName>
    <definedName name="ladrillosv">'[2]PRECIOS sin iva'!$D$25</definedName>
    <definedName name="lanavidrio">'[2]PRECIOS sin iva'!$D$78</definedName>
    <definedName name="latexc">'[2]PRECIOS sin iva'!$D$93</definedName>
    <definedName name="latexmuro">'[2]PRECIOS sin iva'!$D$100</definedName>
    <definedName name="lavatorio">'[2]PRECIOS sin iva'!$D$168</definedName>
    <definedName name="letra">'[2]PRECIOS sin iva'!$D$104</definedName>
    <definedName name="lijama">'[2]PRECIOS sin iva'!$D$97</definedName>
    <definedName name="lijame">'[2]PRECIOS sin iva'!$D$94</definedName>
    <definedName name="lista" hidden="1">[13]Equipos!$B$2:$B$115</definedName>
    <definedName name="listado">#REF!</definedName>
    <definedName name="liston1x12">'[2]PRECIOS sin iva'!$D$82</definedName>
    <definedName name="liston1x2">'[2]PRECIOS sin iva'!$D$76</definedName>
    <definedName name="liston1x3">'[2]PRECIOS sin iva'!$D$77</definedName>
    <definedName name="liston1x4">'[2]PRECIOS sin iva'!$D$79</definedName>
    <definedName name="liston1x6">'[2]PRECIOS sin iva'!$D$81</definedName>
    <definedName name="llave2p">'[2]PRECIOS sin iva'!#REF!</definedName>
    <definedName name="llaveb">'[2]PRECIOS sin iva'!$D$165</definedName>
    <definedName name="llaveba">'[2]PRECIOS sin iva'!$D$170</definedName>
    <definedName name="llavel">'[2]PRECIOS sin iva'!$D$169</definedName>
    <definedName name="llavemedico">'[2]PRECIOS sin iva'!$D$178</definedName>
    <definedName name="LOCALIDAD__FRAY_LUIS_BELTRAN">#REF!</definedName>
    <definedName name="losetas">'[2]PRECIOS sin iva'!$D$206</definedName>
    <definedName name="Lubricante">#REF!</definedName>
    <definedName name="madera">'[2]PRECIOS sin iva'!$D$15</definedName>
    <definedName name="maderaagl">'[2]PRECIOS sin iva'!$D$102</definedName>
    <definedName name="malla">'[2]PRECIOS sin iva'!#REF!</definedName>
    <definedName name="mallas">'[2]PRECIOS sin iva'!#REF!</definedName>
    <definedName name="manijam">'[2]PRECIOS sin iva'!$D$115</definedName>
    <definedName name="MANOBRA">'[1]Mano Obra'!$A$13:$L$27</definedName>
    <definedName name="marcoreja20">'[2]PRECIOS sin iva'!$D$136</definedName>
    <definedName name="marcoreja30">'[2]PRECIOS sin iva'!$D$137</definedName>
    <definedName name="marcoreja40">'[2]PRECIOS sin iva'!$D$138</definedName>
    <definedName name="marcotapa">'[2]PRECIOS sin iva'!$D$131</definedName>
    <definedName name="marcotapa30">'[2]PRECIOS sin iva'!$D$139</definedName>
    <definedName name="marcotapa40">'[2]PRECIOS sin iva'!$D$140</definedName>
    <definedName name="marcotapa60x60">'[2]PRECIOS sin iva'!$D$132</definedName>
    <definedName name="marcotapaff">'[2]PRECIOS sin iva'!$D$131</definedName>
    <definedName name="marcotapapm">'[2]PRECIOS sin iva'!$D$189</definedName>
    <definedName name="marmolb">'[2]PRECIOS sin iva'!$D$89</definedName>
    <definedName name="masilla">'[2]PRECIOS sin iva'!$D$156</definedName>
    <definedName name="Material">[9]MATERIALES!$A$15:$P$167</definedName>
    <definedName name="MATERIALES">#REF!</definedName>
    <definedName name="matfrente">'[2]PRECIOS sin iva'!$D$58</definedName>
    <definedName name="mcalcareo">'[2]PRECIOS sin iva'!$D$60</definedName>
    <definedName name="MDODNV">[14]MDO!$A$8:$J$12</definedName>
    <definedName name="membrana">'[2]PRECIOS sin iva'!$D$120</definedName>
    <definedName name="mesbase">#REF!</definedName>
    <definedName name="metald">'[2]PRECIOS sin iva'!$D$23</definedName>
    <definedName name="mingitorio">'[2]PRECIOS sin iva'!$D$175</definedName>
    <definedName name="MINISTERIO_DE_EDUCACION">#REF!</definedName>
    <definedName name="mo">#REF!</definedName>
    <definedName name="MONTO">#REF!</definedName>
    <definedName name="mosgran15">'[2]PRECIOS sin iva'!$D$62</definedName>
    <definedName name="mosgran20">'[2]PRECIOS sin iva'!$D$61</definedName>
    <definedName name="mosgran30">'[2]PRECIOS sin iva'!$D$56</definedName>
    <definedName name="movilizacion">#REF!</definedName>
    <definedName name="O">#REF!</definedName>
    <definedName name="OBRA">'[10]1257'!$B$10</definedName>
    <definedName name="OBRA__CONSTRUCCION_DE_AULA__CONEXION_Y_ESCALERA">#REF!</definedName>
    <definedName name="oBRAS">#REF!</definedName>
    <definedName name="ofe">'[15]M. de Obra'!#REF!</definedName>
    <definedName name="oficial">'[6]Precios O.Elec.'!$D$3</definedName>
    <definedName name="OL">#REF!</definedName>
    <definedName name="P">#REF!</definedName>
    <definedName name="parquet">'[2]PRECIOS sin iva'!$D$65</definedName>
    <definedName name="pasador">'[2]PRECIOS sin iva'!$D$118</definedName>
    <definedName name="pastina">'[2]PRECIOS sin iva'!$D$84</definedName>
    <definedName name="pc1b">'[2]PRECIOS sin iva'!$D$157</definedName>
    <definedName name="pc2b">'[2]PRECIOS sin iva'!$D$163</definedName>
    <definedName name="pegamento">'[2]PRECIOS sin iva'!$D$21</definedName>
    <definedName name="pegamentopvc">'[2]PRECIOS sin iva'!$D$52</definedName>
    <definedName name="percha">'[2]PRECIOS sin iva'!$D$185</definedName>
    <definedName name="perfilal">'[2]PRECIOS sin iva'!$D$111</definedName>
    <definedName name="perfilc12">'[2]PRECIOS sin iva'!$D$17</definedName>
    <definedName name="perfilu">'[2]PRECIOS sin iva'!$D$27</definedName>
    <definedName name="piedrag">'[2]PRECIOS sin iva'!$D$11</definedName>
    <definedName name="piezapolith">'[2]PRECIOS sin iva'!#REF!</definedName>
    <definedName name="piezapvc">'[2]PRECIOS sin iva'!#REF!</definedName>
    <definedName name="piezapvc160">'[2]PRECIOS sin iva'!#REF!</definedName>
    <definedName name="piezatermo">'[2]PRECIOS sin iva'!#REF!</definedName>
    <definedName name="piletonai">'[2]PRECIOS sin iva'!$D$177</definedName>
    <definedName name="pinturaasf">'[2]PRECIOS sin iva'!$D$205</definedName>
    <definedName name="planchuela">'[2]PRECIOS sin iva'!$D$29</definedName>
    <definedName name="plazo">#REF!</definedName>
    <definedName name="plomoff">'[2]PRECIOS sin iva'!$D$121</definedName>
    <definedName name="poliestirenoex">'[2]PRECIOS sin iva'!$D$59</definedName>
    <definedName name="polith100">'[2]PRECIOS sin iva'!#REF!</definedName>
    <definedName name="polith25">'[2]PRECIOS sin iva'!#REF!</definedName>
    <definedName name="polith40">'[2]PRECIOS sin iva'!#REF!</definedName>
    <definedName name="polith50">'[2]PRECIOS sin iva'!#REF!</definedName>
    <definedName name="polith60">'[2]PRECIOS sin iva'!#REF!</definedName>
    <definedName name="polith75">'[2]PRECIOS sin iva'!#REF!</definedName>
    <definedName name="pomela">'[2]PRECIOS sin iva'!$D$117</definedName>
    <definedName name="portacepillo">'[2]PRECIOS sin iva'!$D$187</definedName>
    <definedName name="portarrollo">'[2]PRECIOS sin iva'!$D$181</definedName>
    <definedName name="portatoalla">'[2]PRECIOS sin iva'!$D$186</definedName>
    <definedName name="ppapp60">'[2]PRECIOS sin iva'!$D$154</definedName>
    <definedName name="PPIU">#REF!</definedName>
    <definedName name="pres">#REF!</definedName>
    <definedName name="Presupuesto_Oficial">#REF!</definedName>
    <definedName name="prof">'[2]PRECIOS sin iva'!$G$6</definedName>
    <definedName name="Propuesta">#REF!</definedName>
    <definedName name="PROVINCIA_DE_SANTA_FE">#REF!</definedName>
    <definedName name="ramalff100">'[2]PRECIOS sin iva'!$D$49</definedName>
    <definedName name="ramalpp110">'[2]PRECIOS sin iva'!#REF!</definedName>
    <definedName name="ramalpp11063">'[2]PRECIOS sin iva'!#REF!</definedName>
    <definedName name="ramalpp63">'[2]PRECIOS sin iva'!#REF!</definedName>
    <definedName name="rejillappa63">'[2]PRECIOS sin iva'!$D$130</definedName>
    <definedName name="RERETGFSFD">'[16]Precios O.Elec.'!$B$27</definedName>
    <definedName name="resum" hidden="1">'[17]preliminaares  pavimentos y cer'!#REF!</definedName>
    <definedName name="retak10">'[2]PRECIOS sin iva'!$D$201</definedName>
    <definedName name="retak20">'[2]PRECIOS sin iva'!$D$202</definedName>
    <definedName name="reve1">#REF!</definedName>
    <definedName name="reve10">#REF!</definedName>
    <definedName name="reve11">#REF!</definedName>
    <definedName name="reve12">#REF!</definedName>
    <definedName name="reve13">#REF!</definedName>
    <definedName name="reve14">#REF!</definedName>
    <definedName name="reve15">#REF!</definedName>
    <definedName name="reve16">#REF!</definedName>
    <definedName name="reve17">#REF!</definedName>
    <definedName name="reve18">#REF!</definedName>
    <definedName name="reve19">#REF!</definedName>
    <definedName name="reve2">#REF!</definedName>
    <definedName name="reve20">#REF!</definedName>
    <definedName name="reve21">#REF!</definedName>
    <definedName name="reve3">#REF!</definedName>
    <definedName name="reve4">#REF!</definedName>
    <definedName name="reve5">#REF!</definedName>
    <definedName name="reve6">#REF!</definedName>
    <definedName name="reve7">#REF!</definedName>
    <definedName name="reve8">#REF!</definedName>
    <definedName name="reve9">#REF!</definedName>
    <definedName name="revimp">'[2]analisis de item Sanitario'!#REF!</definedName>
    <definedName name="RRR">#REF!</definedName>
    <definedName name="RUBRO">#REF!</definedName>
    <definedName name="RUTA11">'[7]Costo Tranporte'!#REF!</definedName>
    <definedName name="RUTA6">'[7]Costo Tranporte'!#REF!</definedName>
    <definedName name="ryr">#REF!</definedName>
    <definedName name="sifonpc">'[2]PRECIOS sin iva'!$D$158</definedName>
    <definedName name="sombreretepvc110">'[2]PRECIOS sin iva'!$D$127</definedName>
    <definedName name="sopapapc">'[2]PRECIOS sin iva'!$D$160</definedName>
    <definedName name="split">'[6]Precios O.Elec.'!#REF!</definedName>
    <definedName name="tabiqued">'[2]PRECIOS sin iva'!$D$101</definedName>
    <definedName name="TABLA">#REF!</definedName>
    <definedName name="tanque1100">'[2]PRECIOS sin iva'!$D$193</definedName>
    <definedName name="tanque2500">'[2]PRECIOS sin iva'!$D$194</definedName>
    <definedName name="tanque500">'[2]PRECIOS sin iva'!$D$192</definedName>
    <definedName name="tapab">'[2]PRECIOS sin iva'!#REF!</definedName>
    <definedName name="tarugo">'[2]PRECIOS sin iva'!$D$66</definedName>
    <definedName name="tejasc">'[2]PRECIOS sin iva'!$D$70</definedName>
    <definedName name="terciado">'[2]PRECIOS sin iva'!$D$103</definedName>
    <definedName name="terciadoc">'[2]PRECIOS sin iva'!$D$112</definedName>
    <definedName name="Terraplenamiento">#REF!</definedName>
    <definedName name="tirafondo">'[2]PRECIOS sin iva'!$D$198</definedName>
    <definedName name="tirante3x3">'[2]PRECIOS sin iva'!$D$80</definedName>
    <definedName name="tirantem">'[2]PRECIOS sin iva'!$D$75</definedName>
    <definedName name="_xlnm.Print_Titles" localSheetId="2">'Cómputo y Presupuesto TOTAL'!$2:$13</definedName>
    <definedName name="tornilloi">'[2]PRECIOS sin iva'!$D$147</definedName>
    <definedName name="tornillost">'[2]PRECIOS sin iva'!$D$19</definedName>
    <definedName name="TOTAL" localSheetId="0">#REF!</definedName>
    <definedName name="total">'[2]Computo y presupuesto'!$G$720</definedName>
    <definedName name="TRANSPORTE">#REF!</definedName>
    <definedName name="tres">#REF!</definedName>
    <definedName name="TT">#REF!</definedName>
    <definedName name="tuboh">'[2]PRECIOS sin iva'!$D$57</definedName>
    <definedName name="TUII">#REF!</definedName>
    <definedName name="U">#REF!</definedName>
    <definedName name="ubi">'[2]PRECIOS sin iva'!$G$16</definedName>
    <definedName name="ubicacion">'[18]PRECIOS sin iva'!$G$4</definedName>
    <definedName name="UNIDAD_COORDINADORA_PROVINCIAL">#REF!</definedName>
    <definedName name="Uno">#REF!</definedName>
    <definedName name="usd">[11]ELECTRICIDAD!#REF!</definedName>
    <definedName name="UsoAnual">#REF!</definedName>
    <definedName name="valvulai">'[2]PRECIOS sin iva'!$D$149</definedName>
    <definedName name="VENTA">#REF!</definedName>
    <definedName name="ventecho">'[2]PRECIOS sin iva'!#REF!</definedName>
    <definedName name="VidaUtil">#REF!</definedName>
    <definedName name="vidrio33">'[2]PRECIOS sin iva'!$D$109</definedName>
    <definedName name="vidrio66">'[2]PRECIOS sin iva'!$D$110</definedName>
    <definedName name="vidriod">'[2]PRECIOS sin iva'!$D$106</definedName>
    <definedName name="vidriot">'[2]PRECIOS sin iva'!$D$107</definedName>
    <definedName name="VIGILANCIA">#REF!</definedName>
    <definedName name="wrn.Analisis._.de._.Precios." hidden="1">{#N/A,#N/A,FALSE,"Anal.EJEC.";#N/A,#N/A,FALSE,"Anal.MAT."}</definedName>
    <definedName name="wrn.Plan._.de._.Trabajos." hidden="1">{#N/A,#N/A,FALSE,"Plan Trabajo"}</definedName>
    <definedName name="wrn.Planillas._.adicionales." hidden="1">{#N/A,#N/A,FALSE,"Materiales";#N/A,#N/A,FALSE,"Equipos";#N/A,#N/A,FALSE,"Mano Obra";#N/A,#N/A,FALSE,"Corf.""R""";#N/A,#N/A,FALSE,"Curva"}</definedName>
    <definedName name="wrn.Propuesta." hidden="1">{#N/A,#N/A,FALSE,"Propuesta"}</definedName>
    <definedName name="yesob">'[2]PRECIOS sin iva'!$D$22</definedName>
    <definedName name="yeson">'[2]PRECIOS sin iva'!#REF!</definedName>
    <definedName name="YJ">#REF!</definedName>
    <definedName name="YRT">#REF!</definedName>
    <definedName name="zocaloc">'[2]PRECIOS sin iva'!$D$69</definedName>
    <definedName name="zocalog">'[2]PRECIOS sin iva'!$D$68</definedName>
    <definedName name="zocalom">'[2]PRECIOS sin iva'!$D$67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7" l="1"/>
  <c r="C12" i="27"/>
  <c r="C11" i="27"/>
  <c r="C10" i="27"/>
  <c r="N4" i="27"/>
  <c r="M4" i="27"/>
  <c r="L4" i="27"/>
  <c r="K4" i="27"/>
  <c r="J4" i="27"/>
  <c r="I4" i="27"/>
  <c r="H4" i="27"/>
  <c r="G4" i="27"/>
  <c r="N3" i="27"/>
  <c r="M3" i="27"/>
  <c r="L3" i="27"/>
  <c r="K3" i="27"/>
  <c r="J3" i="27"/>
  <c r="I3" i="27"/>
  <c r="H3" i="27"/>
  <c r="G3" i="27"/>
  <c r="E16" i="26"/>
  <c r="C10" i="26"/>
  <c r="B8" i="26"/>
</calcChain>
</file>

<file path=xl/sharedStrings.xml><?xml version="1.0" encoding="utf-8"?>
<sst xmlns="http://schemas.openxmlformats.org/spreadsheetml/2006/main" count="323" uniqueCount="242">
  <si>
    <t>RUBRO</t>
  </si>
  <si>
    <t>CANTIDAD</t>
  </si>
  <si>
    <t>UNIDAD</t>
  </si>
  <si>
    <t>ITEM</t>
  </si>
  <si>
    <t>DESIGNACIÓN DE LAS OBRAS</t>
  </si>
  <si>
    <t>1.1</t>
  </si>
  <si>
    <t>PRESUPUESTO</t>
  </si>
  <si>
    <t xml:space="preserve">PRESUPUESTO </t>
  </si>
  <si>
    <t>PRECIO UNITARIO</t>
  </si>
  <si>
    <t>PRECIO PARCIAL</t>
  </si>
  <si>
    <t>PRECIO RUBRO</t>
  </si>
  <si>
    <t>% INCIDENCIA</t>
  </si>
  <si>
    <t>COMPUTO</t>
  </si>
  <si>
    <t>UBICACIÓN: Santa Fe, Santa Fe</t>
  </si>
  <si>
    <t>2.1</t>
  </si>
  <si>
    <t>M²</t>
  </si>
  <si>
    <t>3.1</t>
  </si>
  <si>
    <t>3.2</t>
  </si>
  <si>
    <t>Cartel de Obra.-</t>
  </si>
  <si>
    <t>EL PRESUPUESTO TOTAL POR MATERIALES, MANO DE OBRA Y EQUIPOS ASCIENDE A LA SUMA DE</t>
  </si>
  <si>
    <t>Forestación.-</t>
  </si>
  <si>
    <t>4.1</t>
  </si>
  <si>
    <t>4.2</t>
  </si>
  <si>
    <t>4.3</t>
  </si>
  <si>
    <t>3.3</t>
  </si>
  <si>
    <t>3.4</t>
  </si>
  <si>
    <t>3.5</t>
  </si>
  <si>
    <t>3.6</t>
  </si>
  <si>
    <t>5.1</t>
  </si>
  <si>
    <t>5.2</t>
  </si>
  <si>
    <t>6.1</t>
  </si>
  <si>
    <t>7.1</t>
  </si>
  <si>
    <t>MUNICIPALIDAD DE LA CIUDAD DE SANTA FE DE LA VERA CRUZ</t>
  </si>
  <si>
    <t>4.4</t>
  </si>
  <si>
    <t>4.5</t>
  </si>
  <si>
    <t>4.6</t>
  </si>
  <si>
    <t>SECRETARIA DE INFRAESTRUCTURA Y GESTIÓN HÍDRICA.-</t>
  </si>
  <si>
    <t>Provisión, acarreo y colocación de caños de HºAº de 0,40m de diámetro. Incluye excavación, tapada y compactación.-</t>
  </si>
  <si>
    <t>Provisión, acarreo y colocación de caños de HºAº de 0,60m de diámetro. Incluye excavación, tapada y compactación.-</t>
  </si>
  <si>
    <t>Señalización horizontal por extrusión.-</t>
  </si>
  <si>
    <t>RUBRO I - CARTEL DE OBRA.-</t>
  </si>
  <si>
    <t>RUBRO III - OBRAS VIALES.-</t>
  </si>
  <si>
    <t>RUBRO II - DEMOLICIONES.-</t>
  </si>
  <si>
    <t>Provisión, acarreo y colocación de caños de HºAº de 0,50m de diámetro. Incluye excavación, tapada y compactación.-</t>
  </si>
  <si>
    <t>4.7</t>
  </si>
  <si>
    <t>4.8</t>
  </si>
  <si>
    <t>Provisión, acarreo y colocación de caños de HºAº de 0,80m de diámetro. Incluye excavación, tapada y compactación.-</t>
  </si>
  <si>
    <t>5.3</t>
  </si>
  <si>
    <t>Rotura y remoción de solado de hormigón.-</t>
  </si>
  <si>
    <t>3.7</t>
  </si>
  <si>
    <t>3.8</t>
  </si>
  <si>
    <t>3.9</t>
  </si>
  <si>
    <t>3.10</t>
  </si>
  <si>
    <t>3.11</t>
  </si>
  <si>
    <t>3.12</t>
  </si>
  <si>
    <t>Movimiento de suelo. Preparación de subrasante.-</t>
  </si>
  <si>
    <t>Riego asfáltico de imprimación.-</t>
  </si>
  <si>
    <t>Pavimento asfáltico en caliente de 6 cm de espesor para calzada.-</t>
  </si>
  <si>
    <t>Pavimento asfáltico en caliente de 4 cm de espesor para ciclovía.-</t>
  </si>
  <si>
    <t>Rampas de HºAº (Mandapeatones).-</t>
  </si>
  <si>
    <t>Pavimento Intertrabado de 8 cm de espesor.-</t>
  </si>
  <si>
    <t>Cordón cuneta de Hº Aº de 15 cm de espesor y 40 cm de ancho útil.-</t>
  </si>
  <si>
    <t>Cordón cuneta de Hº Aº de 15 cm de espesor y 60 cm de ancho útil.-</t>
  </si>
  <si>
    <t>Canalón central de HºAº de 80cm de ancho.-</t>
  </si>
  <si>
    <t>M³</t>
  </si>
  <si>
    <t>RUBRO IV - OBRAS DE DESAGÜES PLUVIALES, PROTECCIONES Y RED DE AGUA POTABLE.-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</si>
  <si>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</si>
  <si>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</si>
  <si>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</si>
  <si>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</si>
  <si>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</si>
  <si>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</si>
  <si>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</si>
  <si>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</si>
  <si>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</si>
  <si>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</si>
  <si>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</si>
  <si>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</si>
  <si>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Provisión, acarreo y colocación de caños de HºAº de 1,00m de diámetro. Incluye excavación, tapada y compactación.-</t>
  </si>
  <si>
    <t>Ejecución de boca de registro de HºAº tipo, para conducto circular.-</t>
  </si>
  <si>
    <t>Ejecución de boca de tormenta de HºAº de un tramo.-</t>
  </si>
  <si>
    <t>Ejecución de muro cabezal de HºAº para conducto circular de descarga.-</t>
  </si>
  <si>
    <t>Bloques de hormigón sobre manta geotextil.-</t>
  </si>
  <si>
    <t>Colchonetas de alambre galvanizado revestido con relleno pétreo y filtro de geotextil.-</t>
  </si>
  <si>
    <t>Relleno y compactación de terraplén de apoyo para protecciones.-</t>
  </si>
  <si>
    <t>Excavación mecánica y/o manual en cualquier tipo de terreno a profundidades establecidas en el proyecto.-</t>
  </si>
  <si>
    <t>Tapado y compactación de zanja, con suelo de la misma excavación.-</t>
  </si>
  <si>
    <t>Limpieza y desinfección de la red de distribución.-</t>
  </si>
  <si>
    <t>RUBRO V - OBRAS DE ALUMBRADO PÚBLICO.-</t>
  </si>
  <si>
    <t>Provisión y colocación de cámaras premoldeadas de hormigón con tapa y contramarco de 40 x 40 cm.-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</si>
  <si>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</si>
  <si>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</si>
  <si>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</si>
  <si>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</si>
  <si>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</si>
  <si>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</si>
  <si>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</si>
  <si>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</si>
  <si>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</si>
  <si>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</si>
  <si>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</si>
  <si>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</si>
  <si>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</si>
  <si>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RUBRO VII - PISOS Y CONTRAPISOS.-</t>
  </si>
  <si>
    <t>7.2</t>
  </si>
  <si>
    <t>7.3</t>
  </si>
  <si>
    <t>7.4</t>
  </si>
  <si>
    <t>7.5</t>
  </si>
  <si>
    <t>Bordillos de H° 8x18x245 cm.-</t>
  </si>
  <si>
    <t>Provisión y ejecución de pavimento intertrabado 20x10x6cm para vereda.-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</si>
  <si>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</si>
  <si>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</si>
  <si>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</si>
  <si>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</si>
  <si>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</si>
  <si>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</si>
  <si>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</si>
  <si>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</si>
  <si>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</si>
  <si>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</si>
  <si>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</si>
  <si>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Provisión y colocación de moteros.-</t>
  </si>
  <si>
    <t>Provisión y colocación de bicicleteros.-</t>
  </si>
  <si>
    <t>Provisión y colocación de bebederos.-</t>
  </si>
  <si>
    <t>Provisión y colocación de bancos de H° tipo mayo recto.-</t>
  </si>
  <si>
    <t>Provisión y colocación de bancos de H° tipo mayo curvo.-</t>
  </si>
  <si>
    <t>Provisión y colocación de bancos de H° tipo reposera chaise longue.-</t>
  </si>
  <si>
    <t>Provisión y colocación de bancos de H° tipo cilindrico chico.-</t>
  </si>
  <si>
    <t>Provisión y colocación de bancos de H° tipo cilindrico grande chato.-</t>
  </si>
  <si>
    <t>Provisión y colocación de topes llantas premoldeados de Hº Aº para dársenas de estacionamiento.-</t>
  </si>
  <si>
    <t>RUBRO IX -SEÑALIZACIÓN VERTICAL Y HORIZONTAL.-</t>
  </si>
  <si>
    <t>Señalización vertical circular diám. 45 cm.-</t>
  </si>
  <si>
    <t>Señalización vertical circular diám. 60 cm.-</t>
  </si>
  <si>
    <t>Señalización vertical circular diám. 60 cm con chapa rectangular 15x60 cm.-</t>
  </si>
  <si>
    <t>Señalización vertical circular diám. 60 cm con chapa rectangular 30x60 cm.-</t>
  </si>
  <si>
    <t>Señalización vertical romboidal lado 60 cm.-</t>
  </si>
  <si>
    <t>Señalización vertical triangular lado 75 cm.-</t>
  </si>
  <si>
    <t>9.1</t>
  </si>
  <si>
    <t>9.2</t>
  </si>
  <si>
    <t>9.3</t>
  </si>
  <si>
    <t>9.4</t>
  </si>
  <si>
    <t>9.5</t>
  </si>
  <si>
    <t>9.6</t>
  </si>
  <si>
    <t>9.7</t>
  </si>
  <si>
    <t>9.8</t>
  </si>
  <si>
    <t>10.1</t>
  </si>
  <si>
    <t>10.2</t>
  </si>
  <si>
    <t>10.3</t>
  </si>
  <si>
    <t>Provisión, acarreo y colocación de cañería de PVC Dn 75 (mm) Clase 6 u.d.-</t>
  </si>
  <si>
    <t>Provisión, acarreo y colocación de Valvula Esclusa D° 80 (mm) Tipo Euro 20.-</t>
  </si>
  <si>
    <t>Provisión, acarreo y colocación de Hidrante Dn 75 (mm).-</t>
  </si>
  <si>
    <t>Ejecución de conexión domiciliaria de agua corta de diámetro 25 (mm) sobre cañería Dn 75 (mm).-</t>
  </si>
  <si>
    <t>Ejecución de empalme: conexión cañería PVC de Dn 75 (mm) a cañería existente de PVC de Dn75 (mm).-</t>
  </si>
  <si>
    <t>Liberacion de traza subterránea. Incluye materiales.-</t>
  </si>
  <si>
    <t>PROGRAMA DE INFRAESTRUCTURA DEL TRANSPORTE, MOVILIDAD Y ACCESIBILIDAD.-</t>
  </si>
  <si>
    <t>Base reclamada granular con cemento.-</t>
  </si>
  <si>
    <t>Ml</t>
  </si>
  <si>
    <t>Pintura amarilla vial en cordones.-</t>
  </si>
  <si>
    <t xml:space="preserve"> Provisión y colocación de columna de acero tubular de 6,40 mts de altura total.-</t>
  </si>
  <si>
    <t>Provisión, colocación y conexionado de un tablero de comando de alumbrado público.-</t>
  </si>
  <si>
    <t>Provisión y colocación de columnas tubulares de acero de 10,40 mts de altura total con aditamento para 5 artefactos.-</t>
  </si>
  <si>
    <t>Provisión, colocación y conexionado de cable subterráneo de 4 x 4 mm2.-</t>
  </si>
  <si>
    <t>Provisión, colocación y conexionado de cable subterráneo de 4 x 6 mm2.-</t>
  </si>
  <si>
    <t>Provisión, colocación y conexionado de cable subterráneo de 4 x 10 mm2.-</t>
  </si>
  <si>
    <t>Provisión, colocación y conexionado de cable subterráneo de 4 x 16 mm2.-</t>
  </si>
  <si>
    <t>Provisión, colocación y conexionado de artefactos a led de 28000 lúmenes.-</t>
  </si>
  <si>
    <t>Provisión, colocación y conexionado de farola a led de 13.000 lúmenes.-</t>
  </si>
  <si>
    <t>Provisión, colocación y conexionado proyector a led de 30000 lúmenes.-</t>
  </si>
  <si>
    <t>3.13</t>
  </si>
  <si>
    <t>Tuneleo transversal entre 1,20 mts. y 1,40 mts de profundidad.-</t>
  </si>
  <si>
    <t>RUBRO X - PARQUIZACIÓN Y FORESTACIÓN.-</t>
  </si>
  <si>
    <t>RUBRO VIII - MOBILIARIO Y BARANDAS.-</t>
  </si>
  <si>
    <t>Losetas taco de 7 cm de espesor.-</t>
  </si>
  <si>
    <t>N° SIPPE: 167065</t>
  </si>
  <si>
    <t>Provisión, colocación y conexionado de artefactos a led de 19000 lúmenes.-</t>
  </si>
  <si>
    <t>Pavimento de Hº de 15 cm (losa transitable) perimetral de rotonda.-</t>
  </si>
  <si>
    <t>Cordón de Hº Aº recto y/o curvo.-</t>
  </si>
  <si>
    <t>Provisión y colocación de columna de acero tubular de 11,40 mts de altura total con dos  brazos asimétricos.-</t>
  </si>
  <si>
    <t>Apertura de zanjeo de 0,70 m de profundidad.-</t>
  </si>
  <si>
    <t>Provisión y colocación de columna de acero tubular recta de 9,50 mts de altura total.-</t>
  </si>
  <si>
    <t>Provisión y ejecución de pavimento intertrabado 20x10x6cm tipo guía.-</t>
  </si>
  <si>
    <t>Provisión y ejecución de pavimento intertrabado 20x10x6cm tipo alerta.-</t>
  </si>
  <si>
    <t>Provisión y colocación de cestos de residuos metálicos.-</t>
  </si>
  <si>
    <t xml:space="preserve">TOTAL                                                   </t>
  </si>
  <si>
    <t>10.4</t>
  </si>
  <si>
    <t>Provisión de semillas, siembra y cultivo de césped.-</t>
  </si>
  <si>
    <t>Provisión y colocación de césped en panes.-</t>
  </si>
  <si>
    <t>Provisión y plantado de herbáceas.-</t>
  </si>
  <si>
    <t>Provisión y colocación de baranda metálica galvanizada sobre murete de hormigón existente.-</t>
  </si>
  <si>
    <t>RUBRO VI - ESTRUCTURA DE Hº Aº-</t>
  </si>
  <si>
    <t>Sendero peatonal sobreelevado de 2 metros de ancho.-</t>
  </si>
  <si>
    <t>Escaleras de hormigón armado para acceso a playa.-</t>
  </si>
  <si>
    <t>SON: Cuatrocientos noventa y dos millones,doscientos noventa y cinco mil, ciento noventa y seis con 12/100.-</t>
  </si>
  <si>
    <t>OBRA PASEO DE LA LAGUNA COSTANERA NESTOR KIRCHNER</t>
  </si>
  <si>
    <t>FECHA: AGOSTO 2022</t>
  </si>
  <si>
    <t>OBRA HIDRÁULICA</t>
  </si>
  <si>
    <t>ESQUEMA DE PONDERACION</t>
  </si>
  <si>
    <t>Rubro/insumos</t>
  </si>
  <si>
    <t>% Incidencia</t>
  </si>
  <si>
    <t>Fuente de Información</t>
  </si>
  <si>
    <t>Codificación</t>
  </si>
  <si>
    <t>INDEC/DNV</t>
  </si>
  <si>
    <t>MANO DE OBRA</t>
  </si>
  <si>
    <t>INDEC Anexo, Capítulo Mano de Obra.
Insumo a) Mano de Obra. Cuadro 5 a) Mano de Obra.</t>
  </si>
  <si>
    <t>A</t>
  </si>
  <si>
    <t>EQUIPOS Y MÁQUINAS</t>
  </si>
  <si>
    <t>INDEC Cuadro 3 del Anexo Notas (16) Clasificación CIUU 2924 código CPC 29241 Máquinas viales para la construcción (incluye: Máquinas viales autopropulsadas, Máquinas viales no autopropulsadas y Hormigoneras).</t>
  </si>
  <si>
    <t>MATERIALES</t>
  </si>
  <si>
    <t>Malla Hexagonal Galvanizada</t>
  </si>
  <si>
    <t>Acero -  Cuadro 4 m) Aceros- Hierro aletado. INDEC Anexo.</t>
  </si>
  <si>
    <t>M</t>
  </si>
  <si>
    <t>Caño de Hormigón</t>
  </si>
  <si>
    <t>Artículos de hormigón, de cemento y de yeso (incluye: Hormigón, Mosaicos y Artículos pretensados).- Cuadro 3 (5) CIIU R31 2695. NACIONALES</t>
  </si>
  <si>
    <t>Suelo Seleccionado</t>
  </si>
  <si>
    <t>Arena - Cuadro 2 Arenas 15310-1 - INDEC Anexo.- CIIU R31 1410</t>
  </si>
  <si>
    <t>15310-1</t>
  </si>
  <si>
    <t>Hormigón</t>
  </si>
  <si>
    <t>Hormigón - Cuadro 5 s) Hormigón elaborado INDEC Anexo.- Cuadro 1.9</t>
  </si>
  <si>
    <t>S</t>
  </si>
  <si>
    <t>Geotextil No Tejido</t>
  </si>
  <si>
    <t>Sustancias plásticas (incluye: Polietileno y Polipropileno) - Cuadro 3 (26) 24131.- CIIU R31 2413</t>
  </si>
  <si>
    <t>Piedra</t>
  </si>
  <si>
    <t>Piedras - Cuadro 2 Piedras 15320-1 IPIB - INDEC Anexo.- CIIU R31 1410</t>
  </si>
  <si>
    <t>15320-1</t>
  </si>
  <si>
    <t>COSTO FINANCIERO</t>
  </si>
  <si>
    <t>TNA ACTIVA BNA - BNA Bco. Nación al día 1.</t>
  </si>
  <si>
    <t>BNA</t>
  </si>
  <si>
    <t>TOTAL</t>
  </si>
  <si>
    <t>Inicio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</si>
  <si>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</si>
  <si>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</si>
  <si>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</si>
  <si>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</si>
  <si>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</si>
  <si>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</si>
  <si>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</si>
  <si>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</si>
  <si>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Proyectado</t>
  </si>
  <si>
    <t>Mínimo</t>
  </si>
  <si>
    <t>Máximo</t>
  </si>
  <si>
    <t>PROGRAMA ARGENTINA HACE- OBRA POR LICITACIÓN</t>
  </si>
  <si>
    <t>CURVA DE AVANCE FISICO DE LA OBRA (máximos y mínimos)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</si>
</sst>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&quot;€&quot;;\-#,##0.00\ &quot;€&quot;"/>
    <numFmt numFmtId="165" formatCode="_-* #,##0\ _€_-;\-* #,##0\ _€_-;_-* &quot;-&quot;\ _€_-;_-@_-"/>
    <numFmt numFmtId="166" formatCode="_-* #,##0.00\ _€_-;\-* #,##0.00\ _€_-;_-* &quot;-&quot;??\ _€_-;_-@_-"/>
    <numFmt numFmtId="167" formatCode="&quot;$&quot;#,##0.00;\-&quot;$&quot;#,##0.00"/>
    <numFmt numFmtId="168" formatCode="_-&quot;$&quot;* #,##0_-;\-&quot;$&quot;* #,##0_-;_-&quot;$&quot;* &quot;-&quot;_-;_-@_-"/>
    <numFmt numFmtId="169" formatCode="_ &quot;$&quot;\ * #,##0.00_ ;_ &quot;$&quot;\ * \-#,##0.00_ ;_ &quot;$&quot;\ * &quot;-&quot;??_ ;_ @_ "/>
    <numFmt numFmtId="170" formatCode="_ * #,##0.00_ ;_ * \-#,##0.00_ ;_ * &quot;-&quot;??_ ;_ @_ "/>
    <numFmt numFmtId="171" formatCode="_(&quot;$&quot;* #,##0.00_);_(&quot;$&quot;* \(#,##0.00\);_(&quot;$&quot;* &quot;-&quot;??_);_(@_)"/>
    <numFmt numFmtId="172" formatCode=";;"/>
    <numFmt numFmtId="173" formatCode="_ [$€-2]\ * #,##0.00_ ;_ [$€-2]\ * \-#,##0.00_ ;_ [$€-2]\ * &quot;-&quot;??_ "/>
    <numFmt numFmtId="174" formatCode="#,##0.00;[Red]#,##0.00"/>
    <numFmt numFmtId="175" formatCode="[$$-2C0A]\ #,##0.00"/>
    <numFmt numFmtId="176" formatCode="0.0000"/>
    <numFmt numFmtId="177" formatCode="\$#.00"/>
    <numFmt numFmtId="178" formatCode="#.00"/>
    <numFmt numFmtId="179" formatCode="%#.00"/>
    <numFmt numFmtId="180" formatCode="&quot;$&quot;#,##0\ ;\(&quot;$&quot;#,##0\)"/>
    <numFmt numFmtId="181" formatCode="0.00_)"/>
  </numFmts>
  <fonts count="68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1"/>
      <color indexed="10"/>
      <name val="Arial"/>
      <family val="2"/>
    </font>
    <font>
      <sz val="10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</font>
    <font>
      <sz val="12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Calibri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8"/>
      <name val="Arial"/>
      <family val="2"/>
    </font>
    <font>
      <sz val="10"/>
      <name val="Quattrocento Sans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Quattrocento Sans"/>
    </font>
    <font>
      <sz val="10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name val="Courier"/>
    </font>
    <font>
      <i/>
      <sz val="9"/>
      <name val="Tahoma"/>
      <family val="2"/>
    </font>
    <font>
      <b/>
      <sz val="18"/>
      <color indexed="62"/>
      <name val="Arial Narrow"/>
      <family val="2"/>
    </font>
    <font>
      <b/>
      <sz val="11.5"/>
      <color indexed="63"/>
      <name val="Segoe UI"/>
      <family val="2"/>
    </font>
    <font>
      <b/>
      <sz val="11.5"/>
      <color indexed="8"/>
      <name val="Segoe UI"/>
      <family val="2"/>
    </font>
    <font>
      <sz val="11.5"/>
      <color indexed="8"/>
      <name val="Segoe UI"/>
      <family val="2"/>
    </font>
    <font>
      <b/>
      <sz val="16"/>
      <name val="Gadugi"/>
      <family val="2"/>
    </font>
    <font>
      <b/>
      <u/>
      <sz val="1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lightDown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indexed="63"/>
      </left>
      <right style="dotted">
        <color indexed="63"/>
      </right>
      <top style="dotted">
        <color indexed="63"/>
      </top>
      <bottom style="hair">
        <color indexed="63"/>
      </bottom>
      <diagonal/>
    </border>
    <border>
      <left style="dotted">
        <color indexed="63"/>
      </left>
      <right style="dotted">
        <color indexed="63"/>
      </right>
      <top style="hair">
        <color indexed="63"/>
      </top>
      <bottom style="dotted">
        <color indexed="63"/>
      </bottom>
      <diagonal/>
    </border>
    <border>
      <left style="dotted">
        <color indexed="63"/>
      </left>
      <right style="dotted">
        <color indexed="63"/>
      </right>
      <top style="hair">
        <color indexed="63"/>
      </top>
      <bottom/>
      <diagonal/>
    </border>
    <border>
      <left/>
      <right/>
      <top/>
      <bottom style="thin">
        <color indexed="64"/>
      </bottom>
      <diagonal/>
    </border>
  </borders>
  <cellStyleXfs count="263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4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1" fillId="3" borderId="1" applyNumberFormat="0" applyAlignment="0" applyProtection="0"/>
    <xf numFmtId="0" fontId="21" fillId="3" borderId="1" applyNumberFormat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0" fontId="38" fillId="0" borderId="0" applyFont="0" applyFill="0" applyBorder="0" applyAlignment="0" applyProtection="0"/>
    <xf numFmtId="178" fontId="36" fillId="0" borderId="0">
      <protection locked="0"/>
    </xf>
    <xf numFmtId="4" fontId="36" fillId="0" borderId="0">
      <protection locked="0"/>
    </xf>
    <xf numFmtId="9" fontId="8" fillId="22" borderId="4" applyNumberFormat="0" applyBorder="0">
      <alignment horizontal="center"/>
    </xf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6" fillId="0" borderId="0">
      <protection locked="0"/>
    </xf>
    <xf numFmtId="180" fontId="3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2" fillId="0" borderId="0"/>
    <xf numFmtId="0" fontId="4" fillId="0" borderId="0"/>
    <xf numFmtId="0" fontId="4" fillId="0" borderId="0"/>
    <xf numFmtId="165" fontId="39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5" fillId="0" borderId="0">
      <alignment vertical="top"/>
    </xf>
    <xf numFmtId="0" fontId="43" fillId="0" borderId="0"/>
    <xf numFmtId="0" fontId="1" fillId="0" borderId="0"/>
    <xf numFmtId="0" fontId="31" fillId="0" borderId="0"/>
    <xf numFmtId="0" fontId="42" fillId="0" borderId="0"/>
    <xf numFmtId="0" fontId="31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24" fillId="8" borderId="6" applyNumberFormat="0" applyAlignment="0" applyProtection="0"/>
    <xf numFmtId="0" fontId="24" fillId="8" borderId="6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6" fillId="0" borderId="11">
      <protection locked="0"/>
    </xf>
    <xf numFmtId="0" fontId="47" fillId="0" borderId="0"/>
    <xf numFmtId="0" fontId="54" fillId="0" borderId="0"/>
    <xf numFmtId="0" fontId="4" fillId="0" borderId="0"/>
    <xf numFmtId="0" fontId="4" fillId="0" borderId="0"/>
    <xf numFmtId="181" fontId="60" fillId="0" borderId="0" applyFill="0" applyProtection="0"/>
  </cellStyleXfs>
  <cellXfs count="254">
    <xf numFmtId="0" fontId="0" fillId="0" borderId="0" xfId="0"/>
    <xf numFmtId="172" fontId="6" fillId="0" borderId="0" xfId="4" applyNumberFormat="1" applyFont="1" applyFill="1" applyBorder="1" applyAlignment="1">
      <alignment vertical="center"/>
    </xf>
    <xf numFmtId="175" fontId="6" fillId="25" borderId="12" xfId="209" applyNumberFormat="1" applyFont="1" applyFill="1" applyBorder="1" applyAlignment="1">
      <alignment horizontal="right" vertical="center"/>
    </xf>
    <xf numFmtId="0" fontId="6" fillId="0" borderId="0" xfId="209" applyFont="1" applyFill="1" applyBorder="1" applyAlignment="1">
      <alignment horizontal="right" vertical="center"/>
    </xf>
    <xf numFmtId="175" fontId="6" fillId="0" borderId="0" xfId="209" applyNumberFormat="1" applyFont="1" applyFill="1" applyBorder="1" applyAlignment="1">
      <alignment vertical="center"/>
    </xf>
    <xf numFmtId="1" fontId="6" fillId="25" borderId="14" xfId="4" applyNumberFormat="1" applyFont="1" applyFill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171" fontId="6" fillId="25" borderId="12" xfId="130" applyFont="1" applyFill="1" applyBorder="1" applyAlignment="1">
      <alignment horizontal="right" vertical="center"/>
    </xf>
    <xf numFmtId="171" fontId="6" fillId="0" borderId="16" xfId="130" applyFont="1" applyFill="1" applyBorder="1" applyAlignment="1">
      <alignment horizontal="right" vertical="center"/>
    </xf>
    <xf numFmtId="0" fontId="10" fillId="0" borderId="0" xfId="209" applyFont="1" applyAlignment="1">
      <alignment vertical="center"/>
    </xf>
    <xf numFmtId="0" fontId="10" fillId="0" borderId="0" xfId="4" applyFont="1" applyAlignment="1">
      <alignment vertical="center"/>
    </xf>
    <xf numFmtId="0" fontId="10" fillId="25" borderId="12" xfId="209" applyFont="1" applyFill="1" applyBorder="1" applyAlignment="1">
      <alignment horizontal="center" vertical="center"/>
    </xf>
    <xf numFmtId="174" fontId="10" fillId="25" borderId="12" xfId="209" applyNumberFormat="1" applyFont="1" applyFill="1" applyBorder="1" applyAlignment="1">
      <alignment horizontal="right" vertical="center"/>
    </xf>
    <xf numFmtId="0" fontId="10" fillId="0" borderId="0" xfId="209" applyFont="1" applyAlignment="1">
      <alignment vertical="center" wrapText="1"/>
    </xf>
    <xf numFmtId="0" fontId="10" fillId="0" borderId="0" xfId="209" applyFont="1" applyFill="1" applyAlignment="1">
      <alignment vertical="center"/>
    </xf>
    <xf numFmtId="0" fontId="10" fillId="0" borderId="0" xfId="209" applyFont="1" applyFill="1" applyBorder="1" applyAlignment="1">
      <alignment horizontal="center" vertical="center"/>
    </xf>
    <xf numFmtId="0" fontId="10" fillId="0" borderId="0" xfId="209" applyFont="1" applyFill="1" applyBorder="1" applyAlignment="1">
      <alignment horizontal="left" vertical="center" wrapText="1"/>
    </xf>
    <xf numFmtId="175" fontId="10" fillId="0" borderId="0" xfId="209" applyNumberFormat="1" applyFont="1" applyAlignment="1">
      <alignment vertical="center"/>
    </xf>
    <xf numFmtId="0" fontId="10" fillId="0" borderId="0" xfId="209" applyFont="1" applyAlignment="1">
      <alignment horizontal="right" vertical="center"/>
    </xf>
    <xf numFmtId="0" fontId="10" fillId="0" borderId="0" xfId="209" applyFont="1" applyAlignment="1">
      <alignment horizontal="center" vertical="center"/>
    </xf>
    <xf numFmtId="175" fontId="10" fillId="0" borderId="0" xfId="209" applyNumberFormat="1" applyFont="1" applyFill="1" applyBorder="1" applyAlignment="1">
      <alignment vertical="center"/>
    </xf>
    <xf numFmtId="0" fontId="6" fillId="25" borderId="18" xfId="209" applyFont="1" applyFill="1" applyBorder="1" applyAlignment="1">
      <alignment horizontal="right" vertical="center" wrapText="1"/>
    </xf>
    <xf numFmtId="0" fontId="6" fillId="0" borderId="0" xfId="209" applyFont="1" applyFill="1" applyBorder="1" applyAlignment="1">
      <alignment horizontal="center" vertical="center"/>
    </xf>
    <xf numFmtId="174" fontId="10" fillId="0" borderId="0" xfId="209" applyNumberFormat="1" applyFont="1" applyFill="1" applyBorder="1" applyAlignment="1">
      <alignment horizontal="right" vertical="center"/>
    </xf>
    <xf numFmtId="0" fontId="6" fillId="0" borderId="0" xfId="4" applyFont="1" applyBorder="1" applyAlignment="1">
      <alignment horizontal="right" vertical="center"/>
    </xf>
    <xf numFmtId="172" fontId="6" fillId="0" borderId="0" xfId="4" applyNumberFormat="1" applyFont="1" applyFill="1" applyBorder="1" applyAlignment="1">
      <alignment horizontal="right" vertical="center"/>
    </xf>
    <xf numFmtId="174" fontId="10" fillId="0" borderId="0" xfId="209" applyNumberFormat="1" applyFont="1" applyAlignment="1">
      <alignment horizontal="right" vertical="center"/>
    </xf>
    <xf numFmtId="171" fontId="6" fillId="0" borderId="0" xfId="130" applyFont="1" applyFill="1" applyBorder="1" applyAlignment="1">
      <alignment horizontal="right" vertical="center"/>
    </xf>
    <xf numFmtId="171" fontId="6" fillId="0" borderId="0" xfId="130" applyFont="1" applyAlignment="1">
      <alignment horizontal="right" vertical="center"/>
    </xf>
    <xf numFmtId="171" fontId="10" fillId="0" borderId="0" xfId="130" applyFont="1" applyAlignment="1">
      <alignment horizontal="right" vertical="center"/>
    </xf>
    <xf numFmtId="0" fontId="10" fillId="0" borderId="0" xfId="209" applyFont="1" applyBorder="1" applyAlignment="1">
      <alignment vertical="center"/>
    </xf>
    <xf numFmtId="175" fontId="6" fillId="0" borderId="16" xfId="209" applyNumberFormat="1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16" xfId="209" applyFont="1" applyFill="1" applyBorder="1" applyAlignment="1">
      <alignment horizontal="center" vertical="center"/>
    </xf>
    <xf numFmtId="9" fontId="10" fillId="0" borderId="0" xfId="221" applyFont="1" applyAlignment="1">
      <alignment horizontal="right" vertical="center"/>
    </xf>
    <xf numFmtId="9" fontId="6" fillId="0" borderId="0" xfId="221" applyFont="1" applyBorder="1" applyAlignment="1">
      <alignment horizontal="right" vertical="center"/>
    </xf>
    <xf numFmtId="9" fontId="6" fillId="0" borderId="0" xfId="221" applyFont="1" applyFill="1" applyBorder="1" applyAlignment="1">
      <alignment horizontal="right" vertical="center"/>
    </xf>
    <xf numFmtId="9" fontId="10" fillId="0" borderId="0" xfId="221" applyFont="1" applyFill="1" applyBorder="1" applyAlignment="1">
      <alignment horizontal="right" vertical="center"/>
    </xf>
    <xf numFmtId="172" fontId="6" fillId="0" borderId="0" xfId="4" applyNumberFormat="1" applyFont="1" applyFill="1" applyBorder="1" applyAlignment="1">
      <alignment horizontal="center" vertical="center"/>
    </xf>
    <xf numFmtId="171" fontId="4" fillId="25" borderId="12" xfId="130" applyFont="1" applyFill="1" applyBorder="1" applyAlignment="1">
      <alignment horizontal="right" vertical="center"/>
    </xf>
    <xf numFmtId="171" fontId="4" fillId="0" borderId="0" xfId="130" applyFont="1" applyFill="1" applyBorder="1" applyAlignment="1">
      <alignment horizontal="right" vertical="center"/>
    </xf>
    <xf numFmtId="171" fontId="4" fillId="0" borderId="0" xfId="130" applyFont="1" applyAlignment="1">
      <alignment horizontal="right" vertical="center"/>
    </xf>
    <xf numFmtId="10" fontId="10" fillId="25" borderId="15" xfId="221" applyNumberFormat="1" applyFont="1" applyFill="1" applyBorder="1" applyAlignment="1">
      <alignment horizontal="right" vertical="center"/>
    </xf>
    <xf numFmtId="0" fontId="10" fillId="0" borderId="0" xfId="4" applyFont="1" applyFill="1" applyAlignment="1">
      <alignment vertical="center"/>
    </xf>
    <xf numFmtId="0" fontId="6" fillId="0" borderId="16" xfId="209" applyFont="1" applyFill="1" applyBorder="1" applyAlignment="1">
      <alignment horizontal="left" vertical="center"/>
    </xf>
    <xf numFmtId="0" fontId="40" fillId="0" borderId="19" xfId="209" applyNumberFormat="1" applyFont="1" applyFill="1" applyBorder="1" applyAlignment="1">
      <alignment horizontal="left" vertical="center" wrapText="1"/>
    </xf>
    <xf numFmtId="0" fontId="40" fillId="0" borderId="32" xfId="209" applyNumberFormat="1" applyFont="1" applyFill="1" applyBorder="1" applyAlignment="1">
      <alignment horizontal="left" vertical="center" wrapText="1"/>
    </xf>
    <xf numFmtId="0" fontId="40" fillId="0" borderId="29" xfId="209" applyNumberFormat="1" applyFont="1" applyFill="1" applyBorder="1" applyAlignment="1">
      <alignment horizontal="left" vertical="center" wrapText="1"/>
    </xf>
    <xf numFmtId="0" fontId="40" fillId="0" borderId="33" xfId="209" applyNumberFormat="1" applyFont="1" applyFill="1" applyBorder="1" applyAlignment="1">
      <alignment horizontal="left" vertical="center" wrapText="1"/>
    </xf>
    <xf numFmtId="0" fontId="40" fillId="0" borderId="35" xfId="209" applyNumberFormat="1" applyFont="1" applyFill="1" applyBorder="1" applyAlignment="1">
      <alignment horizontal="left" vertical="center" wrapText="1"/>
    </xf>
    <xf numFmtId="9" fontId="6" fillId="0" borderId="0" xfId="221" applyFont="1" applyBorder="1" applyAlignment="1">
      <alignment vertical="center"/>
    </xf>
    <xf numFmtId="9" fontId="6" fillId="0" borderId="0" xfId="221" applyFont="1" applyFill="1" applyBorder="1" applyAlignment="1" applyProtection="1">
      <alignment horizontal="right" vertical="center"/>
    </xf>
    <xf numFmtId="9" fontId="6" fillId="0" borderId="0" xfId="221" applyFont="1" applyFill="1" applyBorder="1" applyAlignment="1">
      <alignment vertical="center"/>
    </xf>
    <xf numFmtId="0" fontId="6" fillId="0" borderId="0" xfId="4" applyFont="1" applyFill="1" applyBorder="1" applyAlignment="1">
      <alignment horizontal="left" vertical="center"/>
    </xf>
    <xf numFmtId="172" fontId="6" fillId="0" borderId="0" xfId="4" applyNumberFormat="1" applyFont="1" applyFill="1" applyBorder="1" applyAlignment="1">
      <alignment horizontal="left" vertical="center"/>
    </xf>
    <xf numFmtId="0" fontId="40" fillId="0" borderId="0" xfId="209" applyFont="1" applyAlignment="1">
      <alignment vertical="center" wrapText="1"/>
    </xf>
    <xf numFmtId="0" fontId="41" fillId="25" borderId="21" xfId="209" applyFont="1" applyFill="1" applyBorder="1" applyAlignment="1">
      <alignment horizontal="center" vertical="center" wrapText="1"/>
    </xf>
    <xf numFmtId="49" fontId="41" fillId="0" borderId="38" xfId="209" applyNumberFormat="1" applyFont="1" applyFill="1" applyBorder="1" applyAlignment="1">
      <alignment horizontal="center" vertical="center" wrapText="1"/>
    </xf>
    <xf numFmtId="174" fontId="40" fillId="28" borderId="35" xfId="209" applyNumberFormat="1" applyFont="1" applyFill="1" applyBorder="1" applyAlignment="1">
      <alignment horizontal="center" vertical="center" wrapText="1"/>
    </xf>
    <xf numFmtId="171" fontId="41" fillId="0" borderId="35" xfId="130" applyFont="1" applyFill="1" applyBorder="1" applyAlignment="1">
      <alignment horizontal="right" vertical="center"/>
    </xf>
    <xf numFmtId="175" fontId="41" fillId="0" borderId="16" xfId="209" applyNumberFormat="1" applyFont="1" applyFill="1" applyBorder="1" applyAlignment="1">
      <alignment horizontal="right" vertical="center" wrapText="1"/>
    </xf>
    <xf numFmtId="9" fontId="40" fillId="0" borderId="27" xfId="221" applyFont="1" applyFill="1" applyBorder="1" applyAlignment="1">
      <alignment horizontal="right" vertical="center" wrapText="1"/>
    </xf>
    <xf numFmtId="1" fontId="41" fillId="25" borderId="21" xfId="4" applyNumberFormat="1" applyFont="1" applyFill="1" applyBorder="1" applyAlignment="1">
      <alignment horizontal="center" vertical="center"/>
    </xf>
    <xf numFmtId="49" fontId="41" fillId="0" borderId="39" xfId="209" applyNumberFormat="1" applyFont="1" applyFill="1" applyBorder="1" applyAlignment="1">
      <alignment horizontal="center" vertical="center" wrapText="1"/>
    </xf>
    <xf numFmtId="174" fontId="40" fillId="28" borderId="32" xfId="209" applyNumberFormat="1" applyFont="1" applyFill="1" applyBorder="1" applyAlignment="1">
      <alignment horizontal="center" vertical="center" wrapText="1"/>
    </xf>
    <xf numFmtId="171" fontId="41" fillId="0" borderId="32" xfId="130" applyFont="1" applyFill="1" applyBorder="1" applyAlignment="1">
      <alignment horizontal="right" vertical="center"/>
    </xf>
    <xf numFmtId="175" fontId="41" fillId="0" borderId="40" xfId="209" applyNumberFormat="1" applyFont="1" applyFill="1" applyBorder="1" applyAlignment="1">
      <alignment horizontal="right" vertical="center"/>
    </xf>
    <xf numFmtId="171" fontId="41" fillId="0" borderId="30" xfId="130" applyFont="1" applyFill="1" applyBorder="1" applyAlignment="1">
      <alignment horizontal="right" vertical="center"/>
    </xf>
    <xf numFmtId="0" fontId="40" fillId="0" borderId="0" xfId="209" applyFont="1" applyFill="1" applyAlignment="1">
      <alignment vertical="center"/>
    </xf>
    <xf numFmtId="0" fontId="41" fillId="25" borderId="21" xfId="209" applyFont="1" applyFill="1" applyBorder="1" applyAlignment="1">
      <alignment horizontal="center" vertical="center"/>
    </xf>
    <xf numFmtId="174" fontId="40" fillId="0" borderId="32" xfId="209" applyNumberFormat="1" applyFont="1" applyFill="1" applyBorder="1" applyAlignment="1">
      <alignment horizontal="center" vertical="center" wrapText="1"/>
    </xf>
    <xf numFmtId="175" fontId="40" fillId="0" borderId="20" xfId="0" applyNumberFormat="1" applyFont="1" applyFill="1" applyBorder="1" applyAlignment="1">
      <alignment horizontal="right" vertical="center"/>
    </xf>
    <xf numFmtId="171" fontId="41" fillId="0" borderId="20" xfId="130" applyFont="1" applyFill="1" applyBorder="1" applyAlignment="1">
      <alignment horizontal="right" vertical="center"/>
    </xf>
    <xf numFmtId="175" fontId="41" fillId="0" borderId="0" xfId="209" applyNumberFormat="1" applyFont="1" applyFill="1" applyBorder="1" applyAlignment="1">
      <alignment horizontal="right" vertical="center"/>
    </xf>
    <xf numFmtId="9" fontId="40" fillId="0" borderId="25" xfId="221" applyFont="1" applyFill="1" applyBorder="1" applyAlignment="1">
      <alignment horizontal="right" vertical="center"/>
    </xf>
    <xf numFmtId="0" fontId="40" fillId="0" borderId="25" xfId="209" applyFont="1" applyFill="1" applyBorder="1" applyAlignment="1">
      <alignment vertical="center"/>
    </xf>
    <xf numFmtId="0" fontId="40" fillId="0" borderId="0" xfId="209" applyFont="1" applyAlignment="1">
      <alignment vertical="center"/>
    </xf>
    <xf numFmtId="9" fontId="40" fillId="0" borderId="0" xfId="221" applyFont="1" applyFill="1" applyBorder="1" applyAlignment="1">
      <alignment horizontal="right" vertical="center"/>
    </xf>
    <xf numFmtId="174" fontId="40" fillId="28" borderId="29" xfId="209" applyNumberFormat="1" applyFont="1" applyFill="1" applyBorder="1" applyAlignment="1">
      <alignment horizontal="center" vertical="center" wrapText="1"/>
    </xf>
    <xf numFmtId="171" fontId="41" fillId="0" borderId="37" xfId="130" applyFont="1" applyFill="1" applyBorder="1" applyAlignment="1">
      <alignment horizontal="right" vertical="center"/>
    </xf>
    <xf numFmtId="174" fontId="40" fillId="0" borderId="33" xfId="209" applyNumberFormat="1" applyFont="1" applyFill="1" applyBorder="1" applyAlignment="1">
      <alignment horizontal="center" vertical="center" wrapText="1"/>
    </xf>
    <xf numFmtId="171" fontId="41" fillId="0" borderId="41" xfId="130" applyFont="1" applyFill="1" applyBorder="1" applyAlignment="1">
      <alignment horizontal="right" vertical="center"/>
    </xf>
    <xf numFmtId="175" fontId="41" fillId="0" borderId="42" xfId="209" applyNumberFormat="1" applyFont="1" applyFill="1" applyBorder="1" applyAlignment="1">
      <alignment horizontal="right" vertical="center"/>
    </xf>
    <xf numFmtId="9" fontId="40" fillId="0" borderId="26" xfId="221" applyFont="1" applyFill="1" applyBorder="1" applyAlignment="1">
      <alignment horizontal="right" vertical="center"/>
    </xf>
    <xf numFmtId="174" fontId="40" fillId="28" borderId="19" xfId="209" applyNumberFormat="1" applyFont="1" applyFill="1" applyBorder="1" applyAlignment="1">
      <alignment horizontal="center" vertical="center" wrapText="1"/>
    </xf>
    <xf numFmtId="171" fontId="41" fillId="0" borderId="43" xfId="130" applyFont="1" applyFill="1" applyBorder="1" applyAlignment="1">
      <alignment horizontal="right" vertical="center"/>
    </xf>
    <xf numFmtId="175" fontId="41" fillId="0" borderId="44" xfId="209" applyNumberFormat="1" applyFont="1" applyFill="1" applyBorder="1" applyAlignment="1">
      <alignment horizontal="right" vertical="center"/>
    </xf>
    <xf numFmtId="9" fontId="40" fillId="0" borderId="27" xfId="221" applyFont="1" applyFill="1" applyBorder="1" applyAlignment="1">
      <alignment horizontal="right" vertical="center"/>
    </xf>
    <xf numFmtId="175" fontId="40" fillId="0" borderId="32" xfId="0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2" fontId="41" fillId="0" borderId="24" xfId="209" applyNumberFormat="1" applyFont="1" applyFill="1" applyBorder="1" applyAlignment="1">
      <alignment horizontal="center" vertical="center" wrapText="1"/>
    </xf>
    <xf numFmtId="0" fontId="6" fillId="25" borderId="13" xfId="209" applyFont="1" applyFill="1" applyBorder="1" applyAlignment="1">
      <alignment vertical="center"/>
    </xf>
    <xf numFmtId="0" fontId="6" fillId="25" borderId="12" xfId="209" applyFont="1" applyFill="1" applyBorder="1" applyAlignment="1">
      <alignment vertical="center"/>
    </xf>
    <xf numFmtId="171" fontId="41" fillId="0" borderId="45" xfId="130" applyFont="1" applyFill="1" applyBorder="1" applyAlignment="1">
      <alignment horizontal="right" vertical="center"/>
    </xf>
    <xf numFmtId="2" fontId="41" fillId="0" borderId="22" xfId="209" applyNumberFormat="1" applyFont="1" applyFill="1" applyBorder="1" applyAlignment="1">
      <alignment horizontal="center" vertical="center" wrapText="1"/>
    </xf>
    <xf numFmtId="2" fontId="41" fillId="0" borderId="31" xfId="209" applyNumberFormat="1" applyFont="1" applyFill="1" applyBorder="1" applyAlignment="1">
      <alignment horizontal="center" vertical="center" wrapText="1"/>
    </xf>
    <xf numFmtId="171" fontId="41" fillId="0" borderId="46" xfId="130" applyFont="1" applyFill="1" applyBorder="1" applyAlignment="1">
      <alignment horizontal="right" vertical="center"/>
    </xf>
    <xf numFmtId="2" fontId="41" fillId="0" borderId="28" xfId="209" applyNumberFormat="1" applyFont="1" applyFill="1" applyBorder="1" applyAlignment="1">
      <alignment horizontal="center" vertical="center" wrapText="1"/>
    </xf>
    <xf numFmtId="2" fontId="41" fillId="0" borderId="47" xfId="209" applyNumberFormat="1" applyFont="1" applyFill="1" applyBorder="1" applyAlignment="1">
      <alignment horizontal="center" vertical="center" wrapText="1"/>
    </xf>
    <xf numFmtId="174" fontId="40" fillId="28" borderId="33" xfId="209" applyNumberFormat="1" applyFont="1" applyFill="1" applyBorder="1" applyAlignment="1">
      <alignment horizontal="center" vertical="center" wrapText="1"/>
    </xf>
    <xf numFmtId="0" fontId="40" fillId="0" borderId="20" xfId="209" applyNumberFormat="1" applyFont="1" applyFill="1" applyBorder="1" applyAlignment="1">
      <alignment horizontal="left" vertical="center" wrapText="1"/>
    </xf>
    <xf numFmtId="174" fontId="40" fillId="28" borderId="20" xfId="209" applyNumberFormat="1" applyFont="1" applyFill="1" applyBorder="1" applyAlignment="1">
      <alignment horizontal="center" vertical="center" wrapText="1"/>
    </xf>
    <xf numFmtId="2" fontId="41" fillId="0" borderId="39" xfId="209" applyNumberFormat="1" applyFont="1" applyFill="1" applyBorder="1" applyAlignment="1">
      <alignment horizontal="center" vertical="center" wrapText="1"/>
    </xf>
    <xf numFmtId="175" fontId="41" fillId="25" borderId="12" xfId="209" applyNumberFormat="1" applyFont="1" applyFill="1" applyBorder="1" applyAlignment="1">
      <alignment horizontal="right" vertical="center"/>
    </xf>
    <xf numFmtId="10" fontId="6" fillId="25" borderId="15" xfId="221" applyNumberFormat="1" applyFont="1" applyFill="1" applyBorder="1" applyAlignment="1">
      <alignment horizontal="right" vertical="center"/>
    </xf>
    <xf numFmtId="175" fontId="40" fillId="0" borderId="35" xfId="0" applyNumberFormat="1" applyFont="1" applyFill="1" applyBorder="1" applyAlignment="1">
      <alignment horizontal="right" vertical="center"/>
    </xf>
    <xf numFmtId="0" fontId="40" fillId="0" borderId="4" xfId="209" applyNumberFormat="1" applyFont="1" applyFill="1" applyBorder="1" applyAlignment="1">
      <alignment horizontal="left" vertical="center" wrapText="1"/>
    </xf>
    <xf numFmtId="174" fontId="40" fillId="0" borderId="4" xfId="209" applyNumberFormat="1" applyFont="1" applyFill="1" applyBorder="1" applyAlignment="1">
      <alignment horizontal="center" vertical="center" wrapText="1"/>
    </xf>
    <xf numFmtId="171" fontId="41" fillId="0" borderId="23" xfId="130" applyFont="1" applyFill="1" applyBorder="1" applyAlignment="1">
      <alignment horizontal="right" vertical="center"/>
    </xf>
    <xf numFmtId="174" fontId="40" fillId="0" borderId="29" xfId="209" applyNumberFormat="1" applyFont="1" applyFill="1" applyBorder="1" applyAlignment="1">
      <alignment horizontal="center" vertical="center" wrapText="1"/>
    </xf>
    <xf numFmtId="171" fontId="41" fillId="0" borderId="19" xfId="130" applyFont="1" applyFill="1" applyBorder="1" applyAlignment="1">
      <alignment horizontal="right" vertical="center"/>
    </xf>
    <xf numFmtId="10" fontId="45" fillId="0" borderId="0" xfId="221" applyNumberFormat="1" applyFont="1" applyFill="1" applyBorder="1" applyAlignment="1">
      <alignment horizontal="right" vertical="center"/>
    </xf>
    <xf numFmtId="9" fontId="46" fillId="0" borderId="25" xfId="221" applyFont="1" applyFill="1" applyBorder="1" applyAlignment="1">
      <alignment horizontal="right" vertical="center"/>
    </xf>
    <xf numFmtId="175" fontId="44" fillId="29" borderId="16" xfId="130" applyNumberFormat="1" applyFont="1" applyFill="1" applyBorder="1" applyAlignment="1">
      <alignment horizontal="right" vertical="center"/>
    </xf>
    <xf numFmtId="175" fontId="6" fillId="29" borderId="27" xfId="209" applyNumberFormat="1" applyFont="1" applyFill="1" applyBorder="1" applyAlignment="1">
      <alignment vertical="center"/>
    </xf>
    <xf numFmtId="0" fontId="41" fillId="29" borderId="18" xfId="209" applyFont="1" applyFill="1" applyBorder="1" applyAlignment="1">
      <alignment horizontal="left" vertical="center"/>
    </xf>
    <xf numFmtId="0" fontId="41" fillId="29" borderId="17" xfId="209" applyFont="1" applyFill="1" applyBorder="1" applyAlignment="1">
      <alignment vertical="center"/>
    </xf>
    <xf numFmtId="0" fontId="41" fillId="29" borderId="17" xfId="209" applyFont="1" applyFill="1" applyBorder="1" applyAlignment="1">
      <alignment horizontal="right" vertical="center"/>
    </xf>
    <xf numFmtId="0" fontId="6" fillId="29" borderId="17" xfId="209" applyFont="1" applyFill="1" applyBorder="1" applyAlignment="1">
      <alignment horizontal="right" vertical="center"/>
    </xf>
    <xf numFmtId="175" fontId="6" fillId="29" borderId="26" xfId="209" applyNumberFormat="1" applyFont="1" applyFill="1" applyBorder="1" applyAlignment="1">
      <alignment vertical="center"/>
    </xf>
    <xf numFmtId="0" fontId="47" fillId="0" borderId="0" xfId="258" applyFont="1" applyAlignment="1"/>
    <xf numFmtId="0" fontId="49" fillId="0" borderId="0" xfId="258" applyFont="1" applyBorder="1" applyAlignment="1">
      <alignment horizontal="center"/>
    </xf>
    <xf numFmtId="0" fontId="49" fillId="0" borderId="0" xfId="258" applyFont="1" applyBorder="1"/>
    <xf numFmtId="0" fontId="50" fillId="30" borderId="0" xfId="258" applyFont="1" applyFill="1" applyBorder="1" applyAlignment="1">
      <alignment vertical="center"/>
    </xf>
    <xf numFmtId="0" fontId="49" fillId="30" borderId="0" xfId="258" applyFont="1" applyFill="1" applyBorder="1" applyAlignment="1">
      <alignment vertical="center"/>
    </xf>
    <xf numFmtId="0" fontId="49" fillId="30" borderId="0" xfId="258" applyFont="1" applyFill="1" applyBorder="1" applyAlignment="1">
      <alignment horizontal="center" vertical="center"/>
    </xf>
    <xf numFmtId="0" fontId="50" fillId="30" borderId="51" xfId="258" applyFont="1" applyFill="1" applyBorder="1" applyAlignment="1">
      <alignment horizontal="center" vertical="center"/>
    </xf>
    <xf numFmtId="0" fontId="50" fillId="30" borderId="52" xfId="258" applyFont="1" applyFill="1" applyBorder="1" applyAlignment="1">
      <alignment horizontal="center" vertical="center"/>
    </xf>
    <xf numFmtId="0" fontId="51" fillId="0" borderId="0" xfId="258" applyFont="1"/>
    <xf numFmtId="0" fontId="50" fillId="30" borderId="55" xfId="258" applyFont="1" applyFill="1" applyBorder="1" applyAlignment="1">
      <alignment horizontal="center" vertical="center"/>
    </xf>
    <xf numFmtId="0" fontId="50" fillId="30" borderId="56" xfId="258" applyFont="1" applyFill="1" applyBorder="1" applyAlignment="1">
      <alignment horizontal="center" vertical="center"/>
    </xf>
    <xf numFmtId="0" fontId="52" fillId="30" borderId="51" xfId="258" applyFont="1" applyFill="1" applyBorder="1" applyAlignment="1">
      <alignment vertical="center"/>
    </xf>
    <xf numFmtId="10" fontId="49" fillId="30" borderId="51" xfId="258" applyNumberFormat="1" applyFont="1" applyFill="1" applyBorder="1" applyAlignment="1">
      <alignment horizontal="center" vertical="center"/>
    </xf>
    <xf numFmtId="0" fontId="8" fillId="30" borderId="51" xfId="258" applyFont="1" applyFill="1" applyBorder="1" applyAlignment="1">
      <alignment horizontal="center" vertical="center" wrapText="1"/>
    </xf>
    <xf numFmtId="0" fontId="53" fillId="30" borderId="52" xfId="258" applyFont="1" applyFill="1" applyBorder="1" applyAlignment="1">
      <alignment horizontal="center" vertical="center"/>
    </xf>
    <xf numFmtId="0" fontId="49" fillId="0" borderId="0" xfId="258" applyFont="1"/>
    <xf numFmtId="0" fontId="52" fillId="30" borderId="61" xfId="258" applyFont="1" applyFill="1" applyBorder="1" applyAlignment="1">
      <alignment vertical="center"/>
    </xf>
    <xf numFmtId="10" fontId="49" fillId="30" borderId="61" xfId="258" applyNumberFormat="1" applyFont="1" applyFill="1" applyBorder="1" applyAlignment="1">
      <alignment horizontal="center" vertical="center"/>
    </xf>
    <xf numFmtId="0" fontId="8" fillId="30" borderId="61" xfId="258" applyFont="1" applyFill="1" applyBorder="1" applyAlignment="1">
      <alignment horizontal="center" vertical="center" wrapText="1"/>
    </xf>
    <xf numFmtId="0" fontId="53" fillId="30" borderId="62" xfId="258" applyFont="1" applyFill="1" applyBorder="1" applyAlignment="1">
      <alignment horizontal="center" vertical="center"/>
    </xf>
    <xf numFmtId="0" fontId="49" fillId="30" borderId="64" xfId="258" applyFont="1" applyFill="1" applyBorder="1" applyAlignment="1">
      <alignment horizontal="center" vertical="center"/>
    </xf>
    <xf numFmtId="0" fontId="8" fillId="30" borderId="65" xfId="258" applyFont="1" applyFill="1" applyBorder="1" applyAlignment="1">
      <alignment vertical="center"/>
    </xf>
    <xf numFmtId="0" fontId="49" fillId="30" borderId="66" xfId="258" applyFont="1" applyFill="1" applyBorder="1" applyAlignment="1">
      <alignment horizontal="center" vertical="center"/>
    </xf>
    <xf numFmtId="0" fontId="55" fillId="30" borderId="61" xfId="259" applyFont="1" applyFill="1" applyBorder="1" applyAlignment="1">
      <alignment horizontal="center" vertical="center" wrapText="1"/>
    </xf>
    <xf numFmtId="0" fontId="56" fillId="30" borderId="62" xfId="259" applyFont="1" applyFill="1" applyBorder="1" applyAlignment="1">
      <alignment horizontal="center" vertical="center"/>
    </xf>
    <xf numFmtId="0" fontId="8" fillId="30" borderId="61" xfId="259" applyFont="1" applyFill="1" applyBorder="1" applyAlignment="1">
      <alignment horizontal="center" vertical="center" wrapText="1"/>
    </xf>
    <xf numFmtId="0" fontId="53" fillId="30" borderId="62" xfId="259" applyFont="1" applyFill="1" applyBorder="1" applyAlignment="1">
      <alignment horizontal="center" vertical="center"/>
    </xf>
    <xf numFmtId="0" fontId="52" fillId="30" borderId="55" xfId="258" applyFont="1" applyFill="1" applyBorder="1" applyAlignment="1">
      <alignment vertical="center"/>
    </xf>
    <xf numFmtId="10" fontId="49" fillId="30" borderId="55" xfId="258" applyNumberFormat="1" applyFont="1" applyFill="1" applyBorder="1" applyAlignment="1">
      <alignment horizontal="center" vertical="center"/>
    </xf>
    <xf numFmtId="0" fontId="8" fillId="30" borderId="55" xfId="258" applyFont="1" applyFill="1" applyBorder="1" applyAlignment="1">
      <alignment horizontal="center" vertical="center" wrapText="1"/>
    </xf>
    <xf numFmtId="0" fontId="53" fillId="30" borderId="56" xfId="258" applyFont="1" applyFill="1" applyBorder="1" applyAlignment="1">
      <alignment horizontal="center" vertical="center"/>
    </xf>
    <xf numFmtId="2" fontId="50" fillId="0" borderId="0" xfId="258" applyNumberFormat="1" applyFont="1" applyAlignment="1">
      <alignment horizontal="center"/>
    </xf>
    <xf numFmtId="0" fontId="50" fillId="30" borderId="71" xfId="258" applyFont="1" applyFill="1" applyBorder="1" applyAlignment="1">
      <alignment vertical="center"/>
    </xf>
    <xf numFmtId="9" fontId="50" fillId="30" borderId="71" xfId="258" applyNumberFormat="1" applyFont="1" applyFill="1" applyBorder="1" applyAlignment="1">
      <alignment horizontal="center" vertical="center"/>
    </xf>
    <xf numFmtId="9" fontId="50" fillId="30" borderId="0" xfId="258" applyNumberFormat="1" applyFont="1" applyFill="1" applyBorder="1" applyAlignment="1">
      <alignment horizontal="center" vertical="center"/>
    </xf>
    <xf numFmtId="2" fontId="50" fillId="0" borderId="0" xfId="258" applyNumberFormat="1" applyFont="1" applyBorder="1" applyAlignment="1">
      <alignment horizontal="center"/>
    </xf>
    <xf numFmtId="0" fontId="50" fillId="0" borderId="0" xfId="258" applyFont="1" applyBorder="1"/>
    <xf numFmtId="2" fontId="57" fillId="0" borderId="0" xfId="258" applyNumberFormat="1" applyFont="1" applyFill="1" applyBorder="1" applyAlignment="1">
      <alignment horizontal="center"/>
    </xf>
    <xf numFmtId="10" fontId="49" fillId="0" borderId="0" xfId="258" applyNumberFormat="1" applyFont="1" applyBorder="1" applyAlignment="1">
      <alignment horizontal="center"/>
    </xf>
    <xf numFmtId="4" fontId="49" fillId="0" borderId="0" xfId="258" applyNumberFormat="1" applyFont="1" applyBorder="1" applyAlignment="1">
      <alignment horizontal="center"/>
    </xf>
    <xf numFmtId="0" fontId="58" fillId="0" borderId="0" xfId="258" applyFont="1"/>
    <xf numFmtId="0" fontId="4" fillId="0" borderId="0" xfId="260"/>
    <xf numFmtId="0" fontId="4" fillId="22" borderId="72" xfId="260" applyFont="1" applyFill="1" applyBorder="1" applyAlignment="1">
      <alignment horizontal="center"/>
    </xf>
    <xf numFmtId="0" fontId="4" fillId="22" borderId="72" xfId="260" applyFill="1" applyBorder="1" applyAlignment="1">
      <alignment horizontal="center"/>
    </xf>
    <xf numFmtId="0" fontId="4" fillId="0" borderId="0" xfId="260" applyAlignment="1">
      <alignment horizontal="right"/>
    </xf>
    <xf numFmtId="9" fontId="6" fillId="26" borderId="73" xfId="260" applyNumberFormat="1" applyFont="1" applyFill="1" applyBorder="1" applyAlignment="1">
      <alignment horizontal="center"/>
    </xf>
    <xf numFmtId="9" fontId="6" fillId="26" borderId="73" xfId="261" applyNumberFormat="1" applyFont="1" applyFill="1" applyBorder="1" applyAlignment="1">
      <alignment horizontal="center" vertical="center"/>
    </xf>
    <xf numFmtId="0" fontId="4" fillId="0" borderId="0" xfId="260" applyFill="1" applyAlignment="1">
      <alignment horizontal="right"/>
    </xf>
    <xf numFmtId="9" fontId="59" fillId="31" borderId="73" xfId="260" applyNumberFormat="1" applyFont="1" applyFill="1" applyBorder="1" applyAlignment="1">
      <alignment horizontal="center"/>
    </xf>
    <xf numFmtId="9" fontId="59" fillId="31" borderId="73" xfId="261" applyNumberFormat="1" applyFont="1" applyFill="1" applyBorder="1" applyAlignment="1">
      <alignment horizontal="center" vertical="center"/>
    </xf>
    <xf numFmtId="9" fontId="59" fillId="32" borderId="74" xfId="260" applyNumberFormat="1" applyFont="1" applyFill="1" applyBorder="1" applyAlignment="1">
      <alignment horizontal="center"/>
    </xf>
    <xf numFmtId="9" fontId="59" fillId="32" borderId="74" xfId="261" applyNumberFormat="1" applyFont="1" applyFill="1" applyBorder="1" applyAlignment="1">
      <alignment horizontal="center" vertical="center"/>
    </xf>
    <xf numFmtId="0" fontId="4" fillId="0" borderId="0" xfId="260" applyFill="1" applyBorder="1"/>
    <xf numFmtId="0" fontId="4" fillId="0" borderId="0" xfId="260" applyFill="1" applyBorder="1" applyAlignment="1">
      <alignment horizontal="right"/>
    </xf>
    <xf numFmtId="10" fontId="6" fillId="0" borderId="0" xfId="260" applyNumberFormat="1" applyFont="1" applyFill="1" applyBorder="1" applyAlignment="1">
      <alignment horizontal="center"/>
    </xf>
    <xf numFmtId="10" fontId="6" fillId="0" borderId="0" xfId="261" applyNumberFormat="1" applyFont="1" applyFill="1" applyBorder="1" applyAlignment="1">
      <alignment horizontal="center" vertical="center"/>
    </xf>
    <xf numFmtId="0" fontId="4" fillId="0" borderId="14" xfId="260" applyBorder="1"/>
    <xf numFmtId="181" fontId="61" fillId="0" borderId="16" xfId="262" applyFont="1" applyBorder="1" applyAlignment="1">
      <alignment vertical="center"/>
    </xf>
    <xf numFmtId="0" fontId="4" fillId="0" borderId="16" xfId="260" applyBorder="1"/>
    <xf numFmtId="0" fontId="4" fillId="0" borderId="27" xfId="260" applyBorder="1"/>
    <xf numFmtId="0" fontId="62" fillId="0" borderId="21" xfId="260" applyFont="1" applyBorder="1" applyAlignment="1">
      <alignment horizontal="center"/>
    </xf>
    <xf numFmtId="181" fontId="63" fillId="0" borderId="0" xfId="262" applyFont="1" applyBorder="1" applyAlignment="1"/>
    <xf numFmtId="181" fontId="60" fillId="0" borderId="0" xfId="262" applyBorder="1"/>
    <xf numFmtId="0" fontId="4" fillId="0" borderId="0" xfId="260" applyBorder="1"/>
    <xf numFmtId="0" fontId="4" fillId="0" borderId="25" xfId="260" applyBorder="1"/>
    <xf numFmtId="181" fontId="64" fillId="0" borderId="0" xfId="262" applyFont="1" applyBorder="1" applyAlignment="1">
      <alignment horizontal="left" vertical="center"/>
    </xf>
    <xf numFmtId="181" fontId="65" fillId="0" borderId="0" xfId="262" applyFont="1" applyBorder="1" applyAlignment="1">
      <alignment horizontal="left" vertical="center"/>
    </xf>
    <xf numFmtId="181" fontId="65" fillId="0" borderId="75" xfId="262" applyFont="1" applyBorder="1" applyAlignment="1">
      <alignment horizontal="left" vertical="center"/>
    </xf>
    <xf numFmtId="181" fontId="60" fillId="0" borderId="75" xfId="262" applyBorder="1"/>
    <xf numFmtId="0" fontId="4" fillId="0" borderId="75" xfId="260" applyBorder="1"/>
    <xf numFmtId="181" fontId="65" fillId="0" borderId="0" xfId="262" applyFont="1" applyBorder="1" applyAlignment="1">
      <alignment vertical="center"/>
    </xf>
    <xf numFmtId="181" fontId="66" fillId="0" borderId="0" xfId="262" applyFont="1" applyFill="1" applyBorder="1" applyAlignment="1"/>
    <xf numFmtId="181" fontId="66" fillId="0" borderId="0" xfId="262" applyFont="1" applyFill="1" applyBorder="1" applyAlignment="1">
      <alignment vertical="center"/>
    </xf>
    <xf numFmtId="181" fontId="66" fillId="33" borderId="0" xfId="262" applyFont="1" applyFill="1" applyBorder="1" applyAlignment="1">
      <alignment vertical="center"/>
    </xf>
    <xf numFmtId="0" fontId="67" fillId="0" borderId="0" xfId="260" applyFont="1" applyBorder="1" applyAlignment="1">
      <alignment horizontal="center" vertical="center"/>
    </xf>
    <xf numFmtId="181" fontId="60" fillId="0" borderId="21" xfId="262" applyBorder="1"/>
    <xf numFmtId="0" fontId="4" fillId="0" borderId="21" xfId="260" applyBorder="1"/>
    <xf numFmtId="0" fontId="4" fillId="0" borderId="18" xfId="260" applyBorder="1"/>
    <xf numFmtId="0" fontId="4" fillId="0" borderId="17" xfId="260" applyBorder="1"/>
    <xf numFmtId="0" fontId="4" fillId="0" borderId="26" xfId="260" applyBorder="1"/>
    <xf numFmtId="0" fontId="50" fillId="30" borderId="63" xfId="258" applyFont="1" applyFill="1" applyBorder="1" applyAlignment="1">
      <alignment horizontal="center" vertical="center" textRotation="90"/>
    </xf>
    <xf numFmtId="0" fontId="50" fillId="30" borderId="21" xfId="258" applyFont="1" applyFill="1" applyBorder="1" applyAlignment="1">
      <alignment horizontal="center" vertical="center" textRotation="90"/>
    </xf>
    <xf numFmtId="0" fontId="50" fillId="30" borderId="67" xfId="258" applyFont="1" applyFill="1" applyBorder="1" applyAlignment="1">
      <alignment horizontal="center" vertical="center" textRotation="90"/>
    </xf>
    <xf numFmtId="0" fontId="49" fillId="30" borderId="68" xfId="258" applyFont="1" applyFill="1" applyBorder="1" applyAlignment="1">
      <alignment horizontal="center" vertical="center"/>
    </xf>
    <xf numFmtId="0" fontId="49" fillId="30" borderId="53" xfId="258" applyFont="1" applyFill="1" applyBorder="1" applyAlignment="1">
      <alignment horizontal="center" vertical="center"/>
    </xf>
    <xf numFmtId="0" fontId="49" fillId="30" borderId="69" xfId="258" applyFont="1" applyFill="1" applyBorder="1" applyAlignment="1">
      <alignment horizontal="center" vertical="center"/>
    </xf>
    <xf numFmtId="0" fontId="49" fillId="30" borderId="70" xfId="258" applyFont="1" applyFill="1" applyBorder="1" applyAlignment="1">
      <alignment horizontal="center" vertical="center"/>
    </xf>
    <xf numFmtId="0" fontId="48" fillId="30" borderId="0" xfId="258" applyFont="1" applyFill="1" applyBorder="1" applyAlignment="1">
      <alignment horizontal="center" vertical="center"/>
    </xf>
    <xf numFmtId="0" fontId="50" fillId="30" borderId="14" xfId="258" applyFont="1" applyFill="1" applyBorder="1" applyAlignment="1">
      <alignment horizontal="center" vertical="center"/>
    </xf>
    <xf numFmtId="0" fontId="50" fillId="30" borderId="16" xfId="258" applyFont="1" applyFill="1" applyBorder="1" applyAlignment="1">
      <alignment horizontal="center" vertical="center"/>
    </xf>
    <xf numFmtId="0" fontId="50" fillId="30" borderId="49" xfId="258" applyFont="1" applyFill="1" applyBorder="1" applyAlignment="1">
      <alignment vertical="center"/>
    </xf>
    <xf numFmtId="0" fontId="50" fillId="30" borderId="18" xfId="258" applyFont="1" applyFill="1" applyBorder="1" applyAlignment="1">
      <alignment vertical="center"/>
    </xf>
    <xf numFmtId="0" fontId="50" fillId="30" borderId="17" xfId="258" applyFont="1" applyFill="1" applyBorder="1" applyAlignment="1">
      <alignment vertical="center"/>
    </xf>
    <xf numFmtId="0" fontId="50" fillId="30" borderId="53" xfId="258" applyFont="1" applyFill="1" applyBorder="1" applyAlignment="1">
      <alignment vertical="center"/>
    </xf>
    <xf numFmtId="0" fontId="50" fillId="30" borderId="50" xfId="258" applyFont="1" applyFill="1" applyBorder="1" applyAlignment="1">
      <alignment horizontal="center" vertical="center"/>
    </xf>
    <xf numFmtId="0" fontId="50" fillId="30" borderId="54" xfId="258" applyFont="1" applyFill="1" applyBorder="1" applyAlignment="1">
      <alignment vertical="center"/>
    </xf>
    <xf numFmtId="0" fontId="49" fillId="30" borderId="57" xfId="258" applyFont="1" applyFill="1" applyBorder="1" applyAlignment="1">
      <alignment horizontal="center" vertical="center"/>
    </xf>
    <xf numFmtId="0" fontId="49" fillId="30" borderId="58" xfId="258" applyFont="1" applyFill="1" applyBorder="1" applyAlignment="1">
      <alignment horizontal="center" vertical="center"/>
    </xf>
    <xf numFmtId="0" fontId="49" fillId="30" borderId="59" xfId="258" applyFont="1" applyFill="1" applyBorder="1" applyAlignment="1">
      <alignment horizontal="center" vertical="center"/>
    </xf>
    <xf numFmtId="0" fontId="49" fillId="30" borderId="60" xfId="258" applyFont="1" applyFill="1" applyBorder="1" applyAlignment="1">
      <alignment horizontal="center" vertical="center"/>
    </xf>
    <xf numFmtId="0" fontId="6" fillId="25" borderId="13" xfId="209" applyFont="1" applyFill="1" applyBorder="1" applyAlignment="1">
      <alignment horizontal="left" vertical="center"/>
    </xf>
    <xf numFmtId="0" fontId="6" fillId="25" borderId="12" xfId="209" applyFont="1" applyFill="1" applyBorder="1" applyAlignment="1">
      <alignment horizontal="left" vertical="center"/>
    </xf>
    <xf numFmtId="0" fontId="11" fillId="0" borderId="13" xfId="209" applyFont="1" applyFill="1" applyBorder="1" applyAlignment="1">
      <alignment horizontal="center" vertical="center" wrapText="1"/>
    </xf>
    <xf numFmtId="0" fontId="11" fillId="0" borderId="12" xfId="209" applyFont="1" applyFill="1" applyBorder="1" applyAlignment="1">
      <alignment horizontal="center" vertical="center" wrapText="1"/>
    </xf>
    <xf numFmtId="0" fontId="11" fillId="0" borderId="15" xfId="209" applyFont="1" applyFill="1" applyBorder="1" applyAlignment="1">
      <alignment horizontal="center" vertical="center" wrapText="1"/>
    </xf>
    <xf numFmtId="9" fontId="6" fillId="26" borderId="48" xfId="221" applyFont="1" applyFill="1" applyBorder="1" applyAlignment="1">
      <alignment horizontal="center" vertical="center" wrapText="1"/>
    </xf>
    <xf numFmtId="9" fontId="6" fillId="26" borderId="36" xfId="221" applyFont="1" applyFill="1" applyBorder="1" applyAlignment="1">
      <alignment horizontal="center" vertical="center" wrapText="1"/>
    </xf>
    <xf numFmtId="9" fontId="6" fillId="26" borderId="34" xfId="221" applyFont="1" applyFill="1" applyBorder="1" applyAlignment="1">
      <alignment horizontal="center" vertical="center" wrapText="1"/>
    </xf>
    <xf numFmtId="3" fontId="32" fillId="0" borderId="0" xfId="4" applyNumberFormat="1" applyFont="1" applyBorder="1" applyAlignment="1">
      <alignment horizontal="center" vertical="center"/>
    </xf>
    <xf numFmtId="0" fontId="12" fillId="27" borderId="13" xfId="4" applyFont="1" applyFill="1" applyBorder="1" applyAlignment="1">
      <alignment horizontal="center" vertical="center"/>
    </xf>
    <xf numFmtId="0" fontId="12" fillId="27" borderId="12" xfId="4" applyFont="1" applyFill="1" applyBorder="1" applyAlignment="1">
      <alignment horizontal="center" vertical="center"/>
    </xf>
    <xf numFmtId="0" fontId="12" fillId="27" borderId="15" xfId="4" applyFont="1" applyFill="1" applyBorder="1" applyAlignment="1">
      <alignment horizontal="center" vertical="center"/>
    </xf>
    <xf numFmtId="0" fontId="6" fillId="26" borderId="28" xfId="209" applyFont="1" applyFill="1" applyBorder="1" applyAlignment="1">
      <alignment horizontal="center" vertical="center" wrapText="1"/>
    </xf>
    <xf numFmtId="0" fontId="6" fillId="26" borderId="24" xfId="209" applyFont="1" applyFill="1" applyBorder="1" applyAlignment="1">
      <alignment horizontal="center" vertical="center" wrapText="1"/>
    </xf>
    <xf numFmtId="0" fontId="6" fillId="26" borderId="22" xfId="209" applyFont="1" applyFill="1" applyBorder="1" applyAlignment="1">
      <alignment horizontal="center" vertical="center" wrapText="1"/>
    </xf>
    <xf numFmtId="174" fontId="6" fillId="26" borderId="20" xfId="209" applyNumberFormat="1" applyFont="1" applyFill="1" applyBorder="1" applyAlignment="1">
      <alignment horizontal="center" vertical="center" wrapText="1"/>
    </xf>
    <xf numFmtId="174" fontId="6" fillId="26" borderId="23" xfId="209" applyNumberFormat="1" applyFont="1" applyFill="1" applyBorder="1" applyAlignment="1">
      <alignment horizontal="center" vertical="center" wrapText="1"/>
    </xf>
    <xf numFmtId="0" fontId="6" fillId="26" borderId="19" xfId="209" applyFont="1" applyFill="1" applyBorder="1" applyAlignment="1">
      <alignment horizontal="center" vertical="center"/>
    </xf>
    <xf numFmtId="171" fontId="6" fillId="26" borderId="20" xfId="130" applyFont="1" applyFill="1" applyBorder="1" applyAlignment="1">
      <alignment horizontal="center" vertical="center" wrapText="1"/>
    </xf>
    <xf numFmtId="171" fontId="6" fillId="26" borderId="23" xfId="130" applyFont="1" applyFill="1" applyBorder="1" applyAlignment="1">
      <alignment horizontal="center" vertical="center" wrapText="1"/>
    </xf>
    <xf numFmtId="0" fontId="6" fillId="26" borderId="20" xfId="209" applyFont="1" applyFill="1" applyBorder="1" applyAlignment="1">
      <alignment horizontal="center" vertical="center" wrapText="1"/>
    </xf>
    <xf numFmtId="0" fontId="6" fillId="26" borderId="23" xfId="209" applyFont="1" applyFill="1" applyBorder="1" applyAlignment="1">
      <alignment horizontal="center" vertical="center" wrapText="1"/>
    </xf>
    <xf numFmtId="0" fontId="6" fillId="26" borderId="19" xfId="209" applyFont="1" applyFill="1" applyBorder="1" applyAlignment="1">
      <alignment horizontal="center" vertical="center" wrapText="1"/>
    </xf>
    <xf numFmtId="174" fontId="6" fillId="26" borderId="19" xfId="209" applyNumberFormat="1" applyFont="1" applyFill="1" applyBorder="1" applyAlignment="1">
      <alignment horizontal="center" vertical="center"/>
    </xf>
    <xf numFmtId="175" fontId="6" fillId="26" borderId="20" xfId="209" applyNumberFormat="1" applyFont="1" applyFill="1" applyBorder="1" applyAlignment="1">
      <alignment horizontal="center" vertical="center" wrapText="1"/>
    </xf>
    <xf numFmtId="175" fontId="6" fillId="26" borderId="23" xfId="209" applyNumberFormat="1" applyFont="1" applyFill="1" applyBorder="1" applyAlignment="1">
      <alignment horizontal="center" vertical="center" wrapText="1"/>
    </xf>
    <xf numFmtId="0" fontId="41" fillId="29" borderId="14" xfId="209" applyFont="1" applyFill="1" applyBorder="1" applyAlignment="1">
      <alignment horizontal="left" vertical="center"/>
    </xf>
    <xf numFmtId="0" fontId="41" fillId="29" borderId="16" xfId="209" applyFont="1" applyFill="1" applyBorder="1" applyAlignment="1">
      <alignment horizontal="left" vertical="center"/>
    </xf>
    <xf numFmtId="0" fontId="6" fillId="25" borderId="13" xfId="209" applyFont="1" applyFill="1" applyBorder="1" applyAlignment="1">
      <alignment horizontal="right" vertical="center"/>
    </xf>
    <xf numFmtId="0" fontId="6" fillId="25" borderId="12" xfId="209" applyFont="1" applyFill="1" applyBorder="1" applyAlignment="1">
      <alignment horizontal="right"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right" vertical="center"/>
    </xf>
    <xf numFmtId="0" fontId="6" fillId="0" borderId="21" xfId="4" applyFont="1" applyFill="1" applyBorder="1" applyAlignment="1">
      <alignment horizontal="left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263">
    <cellStyle name="          _x000d__x000a_386grabber=VGA.3GR_x000d__x000a_" xfId="1" xr:uid="{00000000-0005-0000-0000-000000000000}"/>
    <cellStyle name="          _x000d__x000a_386grabber=VGA.3GR_x000d__x000a_ 2" xfId="2" xr:uid="{00000000-0005-0000-0000-000001000000}"/>
    <cellStyle name="          _x000d__x000a_386grabber=VGA.3GR_x000d__x000a__IMPRI. PRESU-FINAL DESAGUES" xfId="3" xr:uid="{00000000-0005-0000-0000-000002000000}"/>
    <cellStyle name="=C:\WINNT\SYSTEM32\COMMAND.COM" xfId="4" xr:uid="{00000000-0005-0000-0000-000003000000}"/>
    <cellStyle name="=C:\WINNT\SYSTEM32\COMMAND.COM 2" xfId="5" xr:uid="{00000000-0005-0000-0000-000004000000}"/>
    <cellStyle name="=C:\WINNT\SYSTEM32\COMMAND.COM 3" xfId="6" xr:uid="{00000000-0005-0000-0000-000005000000}"/>
    <cellStyle name="=C:\WINNT\SYSTEM32\COMMAND.COM 3 2" xfId="7" xr:uid="{00000000-0005-0000-0000-000006000000}"/>
    <cellStyle name="=C:\WINNT\SYSTEM32\COMMAND.COM 3_2. AH_ANEXO - CÓMPUTO Y PRESUPUESTO E. ZEBALLOS" xfId="8" xr:uid="{00000000-0005-0000-0000-000007000000}"/>
    <cellStyle name="=C:\WINNT\SYSTEM32\COMMAND.COM_COMPUTO - PRESUPUESTO - ANALISIS DE PRECIOS - E.P.N.M. Nº404 - Final" xfId="9" xr:uid="{00000000-0005-0000-0000-000008000000}"/>
    <cellStyle name="20% - Énfasis1 2" xfId="10" xr:uid="{00000000-0005-0000-0000-000009000000}"/>
    <cellStyle name="20% - Énfasis1 2 2" xfId="11" xr:uid="{00000000-0005-0000-0000-00000A000000}"/>
    <cellStyle name="20% - Énfasis1 2_2. AH_ANEXO - CÓMPUTO Y PRESUPUESTO E. ZEBALLOS" xfId="12" xr:uid="{00000000-0005-0000-0000-00000B000000}"/>
    <cellStyle name="20% - Énfasis2 2" xfId="13" xr:uid="{00000000-0005-0000-0000-00000C000000}"/>
    <cellStyle name="20% - Énfasis2 2 2" xfId="14" xr:uid="{00000000-0005-0000-0000-00000D000000}"/>
    <cellStyle name="20% - Énfasis2 2_2. AH_ANEXO - CÓMPUTO Y PRESUPUESTO E. ZEBALLOS" xfId="15" xr:uid="{00000000-0005-0000-0000-00000E000000}"/>
    <cellStyle name="20% - Énfasis3 2" xfId="16" xr:uid="{00000000-0005-0000-0000-00000F000000}"/>
    <cellStyle name="20% - Énfasis3 2 2" xfId="17" xr:uid="{00000000-0005-0000-0000-000010000000}"/>
    <cellStyle name="20% - Énfasis3 2_2. AH_ANEXO - CÓMPUTO Y PRESUPUESTO E. ZEBALLOS" xfId="18" xr:uid="{00000000-0005-0000-0000-000011000000}"/>
    <cellStyle name="20% - Énfasis4 2" xfId="19" xr:uid="{00000000-0005-0000-0000-000012000000}"/>
    <cellStyle name="20% - Énfasis4 2 2" xfId="20" xr:uid="{00000000-0005-0000-0000-000013000000}"/>
    <cellStyle name="20% - Énfasis4 2_2. AH_ANEXO - CÓMPUTO Y PRESUPUESTO E. ZEBALLOS" xfId="21" xr:uid="{00000000-0005-0000-0000-000014000000}"/>
    <cellStyle name="20% - Énfasis5 2" xfId="22" xr:uid="{00000000-0005-0000-0000-000015000000}"/>
    <cellStyle name="20% - Énfasis5 2 2" xfId="23" xr:uid="{00000000-0005-0000-0000-000016000000}"/>
    <cellStyle name="20% - Énfasis5 2_2. AH_ANEXO - CÓMPUTO Y PRESUPUESTO E. ZEBALLOS" xfId="24" xr:uid="{00000000-0005-0000-0000-000017000000}"/>
    <cellStyle name="20% - Énfasis6 2" xfId="25" xr:uid="{00000000-0005-0000-0000-000018000000}"/>
    <cellStyle name="20% - Énfasis6 2 2" xfId="26" xr:uid="{00000000-0005-0000-0000-000019000000}"/>
    <cellStyle name="20% - Énfasis6 2_2. AH_ANEXO - CÓMPUTO Y PRESUPUESTO E. ZEBALLOS" xfId="27" xr:uid="{00000000-0005-0000-0000-00001A000000}"/>
    <cellStyle name="40% - Énfasis1 2" xfId="28" xr:uid="{00000000-0005-0000-0000-00001B000000}"/>
    <cellStyle name="40% - Énfasis1 2 2" xfId="29" xr:uid="{00000000-0005-0000-0000-00001C000000}"/>
    <cellStyle name="40% - Énfasis1 2_2. AH_ANEXO - CÓMPUTO Y PRESUPUESTO E. ZEBALLOS" xfId="30" xr:uid="{00000000-0005-0000-0000-00001D000000}"/>
    <cellStyle name="40% - Énfasis2 2" xfId="31" xr:uid="{00000000-0005-0000-0000-00001E000000}"/>
    <cellStyle name="40% - Énfasis2 2 2" xfId="32" xr:uid="{00000000-0005-0000-0000-00001F000000}"/>
    <cellStyle name="40% - Énfasis2 2_2. AH_ANEXO - CÓMPUTO Y PRESUPUESTO E. ZEBALLOS" xfId="33" xr:uid="{00000000-0005-0000-0000-000020000000}"/>
    <cellStyle name="40% - Énfasis3 2" xfId="34" xr:uid="{00000000-0005-0000-0000-000021000000}"/>
    <cellStyle name="40% - Énfasis3 2 2" xfId="35" xr:uid="{00000000-0005-0000-0000-000022000000}"/>
    <cellStyle name="40% - Énfasis3 2_2. AH_ANEXO - CÓMPUTO Y PRESUPUESTO E. ZEBALLOS" xfId="36" xr:uid="{00000000-0005-0000-0000-000023000000}"/>
    <cellStyle name="40% - Énfasis4 2" xfId="37" xr:uid="{00000000-0005-0000-0000-000024000000}"/>
    <cellStyle name="40% - Énfasis4 2 2" xfId="38" xr:uid="{00000000-0005-0000-0000-000025000000}"/>
    <cellStyle name="40% - Énfasis4 2_2. AH_ANEXO - CÓMPUTO Y PRESUPUESTO E. ZEBALLOS" xfId="39" xr:uid="{00000000-0005-0000-0000-000026000000}"/>
    <cellStyle name="40% - Énfasis5 2" xfId="40" xr:uid="{00000000-0005-0000-0000-000027000000}"/>
    <cellStyle name="40% - Énfasis5 2 2" xfId="41" xr:uid="{00000000-0005-0000-0000-000028000000}"/>
    <cellStyle name="40% - Énfasis5 2_2. AH_ANEXO - CÓMPUTO Y PRESUPUESTO E. ZEBALLOS" xfId="42" xr:uid="{00000000-0005-0000-0000-000029000000}"/>
    <cellStyle name="40% - Énfasis6 2" xfId="43" xr:uid="{00000000-0005-0000-0000-00002A000000}"/>
    <cellStyle name="40% - Énfasis6 2 2" xfId="44" xr:uid="{00000000-0005-0000-0000-00002B000000}"/>
    <cellStyle name="40% - Énfasis6 2_2. AH_ANEXO - CÓMPUTO Y PRESUPUESTO E. ZEBALLOS" xfId="45" xr:uid="{00000000-0005-0000-0000-00002C000000}"/>
    <cellStyle name="60% - Énfasis1 2" xfId="46" xr:uid="{00000000-0005-0000-0000-00002D000000}"/>
    <cellStyle name="60% - Énfasis1 2 2" xfId="47" xr:uid="{00000000-0005-0000-0000-00002E000000}"/>
    <cellStyle name="60% - Énfasis2 2" xfId="48" xr:uid="{00000000-0005-0000-0000-00002F000000}"/>
    <cellStyle name="60% - Énfasis2 2 2" xfId="49" xr:uid="{00000000-0005-0000-0000-000030000000}"/>
    <cellStyle name="60% - Énfasis3 2" xfId="50" xr:uid="{00000000-0005-0000-0000-000031000000}"/>
    <cellStyle name="60% - Énfasis3 2 2" xfId="51" xr:uid="{00000000-0005-0000-0000-000032000000}"/>
    <cellStyle name="60% - Énfasis4 2" xfId="52" xr:uid="{00000000-0005-0000-0000-000033000000}"/>
    <cellStyle name="60% - Énfasis4 2 2" xfId="53" xr:uid="{00000000-0005-0000-0000-000034000000}"/>
    <cellStyle name="60% - Énfasis5 2" xfId="54" xr:uid="{00000000-0005-0000-0000-000035000000}"/>
    <cellStyle name="60% - Énfasis5 2 2" xfId="55" xr:uid="{00000000-0005-0000-0000-000036000000}"/>
    <cellStyle name="60% - Énfasis6 2" xfId="56" xr:uid="{00000000-0005-0000-0000-000037000000}"/>
    <cellStyle name="60% - Énfasis6 2 2" xfId="57" xr:uid="{00000000-0005-0000-0000-000038000000}"/>
    <cellStyle name="ANCLAS,REZONES Y SUS PARTES,DE FUNDICION,DE HIERRO O DE ACERO 2" xfId="58" xr:uid="{00000000-0005-0000-0000-000039000000}"/>
    <cellStyle name="Buena 2" xfId="59" xr:uid="{00000000-0005-0000-0000-00003A000000}"/>
    <cellStyle name="Buena 2 2" xfId="60" xr:uid="{00000000-0005-0000-0000-00003B000000}"/>
    <cellStyle name="Cabecera 1" xfId="61" xr:uid="{00000000-0005-0000-0000-00003C000000}"/>
    <cellStyle name="Cabecera 2" xfId="62" xr:uid="{00000000-0005-0000-0000-00003D000000}"/>
    <cellStyle name="Cálculo 2" xfId="63" xr:uid="{00000000-0005-0000-0000-00003E000000}"/>
    <cellStyle name="Cálculo 2 2" xfId="64" xr:uid="{00000000-0005-0000-0000-00003F000000}"/>
    <cellStyle name="Celda de comprobación 2" xfId="65" xr:uid="{00000000-0005-0000-0000-000040000000}"/>
    <cellStyle name="Celda de comprobación 2 2" xfId="66" xr:uid="{00000000-0005-0000-0000-000041000000}"/>
    <cellStyle name="Celda vinculada 2" xfId="67" xr:uid="{00000000-0005-0000-0000-000042000000}"/>
    <cellStyle name="Celda vinculada 2 2" xfId="68" xr:uid="{00000000-0005-0000-0000-000043000000}"/>
    <cellStyle name="Dia" xfId="69" xr:uid="{00000000-0005-0000-0000-000044000000}"/>
    <cellStyle name="Encabez1" xfId="70" xr:uid="{00000000-0005-0000-0000-000045000000}"/>
    <cellStyle name="Encabez2" xfId="71" xr:uid="{00000000-0005-0000-0000-000046000000}"/>
    <cellStyle name="Encabezado 4 2" xfId="72" xr:uid="{00000000-0005-0000-0000-000047000000}"/>
    <cellStyle name="Encabezado 4 2 2" xfId="73" xr:uid="{00000000-0005-0000-0000-000048000000}"/>
    <cellStyle name="Énfasis1 2" xfId="74" xr:uid="{00000000-0005-0000-0000-000049000000}"/>
    <cellStyle name="Énfasis1 2 2" xfId="75" xr:uid="{00000000-0005-0000-0000-00004A000000}"/>
    <cellStyle name="Énfasis2 2" xfId="76" xr:uid="{00000000-0005-0000-0000-00004B000000}"/>
    <cellStyle name="Énfasis2 2 2" xfId="77" xr:uid="{00000000-0005-0000-0000-00004C000000}"/>
    <cellStyle name="Énfasis3 2" xfId="78" xr:uid="{00000000-0005-0000-0000-00004D000000}"/>
    <cellStyle name="Énfasis3 2 2" xfId="79" xr:uid="{00000000-0005-0000-0000-00004E000000}"/>
    <cellStyle name="Énfasis4 2" xfId="80" xr:uid="{00000000-0005-0000-0000-00004F000000}"/>
    <cellStyle name="Énfasis4 2 2" xfId="81" xr:uid="{00000000-0005-0000-0000-000050000000}"/>
    <cellStyle name="Énfasis5 2" xfId="82" xr:uid="{00000000-0005-0000-0000-000051000000}"/>
    <cellStyle name="Énfasis5 2 2" xfId="83" xr:uid="{00000000-0005-0000-0000-000052000000}"/>
    <cellStyle name="Énfasis6 2" xfId="84" xr:uid="{00000000-0005-0000-0000-000053000000}"/>
    <cellStyle name="Énfasis6 2 2" xfId="85" xr:uid="{00000000-0005-0000-0000-000054000000}"/>
    <cellStyle name="Entrada 2" xfId="86" xr:uid="{00000000-0005-0000-0000-000055000000}"/>
    <cellStyle name="Entrada 2 2" xfId="87" xr:uid="{00000000-0005-0000-0000-000056000000}"/>
    <cellStyle name="Euro" xfId="88" xr:uid="{00000000-0005-0000-0000-000057000000}"/>
    <cellStyle name="Euro 2" xfId="89" xr:uid="{00000000-0005-0000-0000-000058000000}"/>
    <cellStyle name="Euro 3" xfId="90" xr:uid="{00000000-0005-0000-0000-000059000000}"/>
    <cellStyle name="F2" xfId="91" xr:uid="{00000000-0005-0000-0000-00005A000000}"/>
    <cellStyle name="F3" xfId="92" xr:uid="{00000000-0005-0000-0000-00005B000000}"/>
    <cellStyle name="F4" xfId="93" xr:uid="{00000000-0005-0000-0000-00005C000000}"/>
    <cellStyle name="F5" xfId="94" xr:uid="{00000000-0005-0000-0000-00005D000000}"/>
    <cellStyle name="F6" xfId="95" xr:uid="{00000000-0005-0000-0000-00005E000000}"/>
    <cellStyle name="F7" xfId="96" xr:uid="{00000000-0005-0000-0000-00005F000000}"/>
    <cellStyle name="F8" xfId="97" xr:uid="{00000000-0005-0000-0000-000060000000}"/>
    <cellStyle name="Fecha" xfId="98" xr:uid="{00000000-0005-0000-0000-000061000000}"/>
    <cellStyle name="Fijo" xfId="99" xr:uid="{00000000-0005-0000-0000-000062000000}"/>
    <cellStyle name="Financiero" xfId="100" xr:uid="{00000000-0005-0000-0000-000063000000}"/>
    <cellStyle name="Gris" xfId="101" xr:uid="{00000000-0005-0000-0000-000064000000}"/>
    <cellStyle name="Incorrecto 2" xfId="102" xr:uid="{00000000-0005-0000-0000-000065000000}"/>
    <cellStyle name="Incorrecto 2 2" xfId="103" xr:uid="{00000000-0005-0000-0000-000066000000}"/>
    <cellStyle name="Millares 10" xfId="104" xr:uid="{00000000-0005-0000-0000-000067000000}"/>
    <cellStyle name="Millares 11" xfId="105" xr:uid="{00000000-0005-0000-0000-000068000000}"/>
    <cellStyle name="Millares 12" xfId="106" xr:uid="{00000000-0005-0000-0000-000069000000}"/>
    <cellStyle name="Millares 13" xfId="107" xr:uid="{00000000-0005-0000-0000-00006A000000}"/>
    <cellStyle name="Millares 2" xfId="108" xr:uid="{00000000-0005-0000-0000-00006B000000}"/>
    <cellStyle name="Millares 2 2" xfId="109" xr:uid="{00000000-0005-0000-0000-00006C000000}"/>
    <cellStyle name="Millares 2 2 2" xfId="110" xr:uid="{00000000-0005-0000-0000-00006D000000}"/>
    <cellStyle name="Millares 2 2 3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_CyP CALLES CASTELLI Y ZEBALLOS entre AV. BLAS PARERA y VIERA_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4" xfId="120" xr:uid="{00000000-0005-0000-0000-000077000000}"/>
    <cellStyle name="Millares 4 2" xfId="121" xr:uid="{00000000-0005-0000-0000-000078000000}"/>
    <cellStyle name="Millares 4 3" xfId="122" xr:uid="{00000000-0005-0000-0000-000079000000}"/>
    <cellStyle name="Millares 5" xfId="123" xr:uid="{00000000-0005-0000-0000-00007A000000}"/>
    <cellStyle name="Millares 5 2" xfId="124" xr:uid="{00000000-0005-0000-0000-00007B000000}"/>
    <cellStyle name="Millares 5 3" xfId="125" xr:uid="{00000000-0005-0000-0000-00007C000000}"/>
    <cellStyle name="Millares 6" xfId="126" xr:uid="{00000000-0005-0000-0000-00007D000000}"/>
    <cellStyle name="Millares 7" xfId="127" xr:uid="{00000000-0005-0000-0000-00007E000000}"/>
    <cellStyle name="Millares 8" xfId="128" xr:uid="{00000000-0005-0000-0000-00007F000000}"/>
    <cellStyle name="Millares 9" xfId="129" xr:uid="{00000000-0005-0000-0000-000080000000}"/>
    <cellStyle name="Moneda" xfId="130" builtinId="4"/>
    <cellStyle name="Moneda 10" xfId="131" xr:uid="{00000000-0005-0000-0000-000082000000}"/>
    <cellStyle name="Moneda 10 2" xfId="132" xr:uid="{00000000-0005-0000-0000-000083000000}"/>
    <cellStyle name="Moneda 10 3" xfId="133" xr:uid="{00000000-0005-0000-0000-000084000000}"/>
    <cellStyle name="Moneda 11" xfId="134" xr:uid="{00000000-0005-0000-0000-000085000000}"/>
    <cellStyle name="Moneda 11 2" xfId="135" xr:uid="{00000000-0005-0000-0000-000086000000}"/>
    <cellStyle name="Moneda 11 3" xfId="136" xr:uid="{00000000-0005-0000-0000-000087000000}"/>
    <cellStyle name="Moneda 12" xfId="137" xr:uid="{00000000-0005-0000-0000-000088000000}"/>
    <cellStyle name="Moneda 12 2" xfId="138" xr:uid="{00000000-0005-0000-0000-000089000000}"/>
    <cellStyle name="Moneda 12 2 2" xfId="139" xr:uid="{00000000-0005-0000-0000-00008A000000}"/>
    <cellStyle name="Moneda 12 2 3" xfId="140" xr:uid="{00000000-0005-0000-0000-00008B000000}"/>
    <cellStyle name="Moneda 13" xfId="141" xr:uid="{00000000-0005-0000-0000-00008C000000}"/>
    <cellStyle name="Moneda 13 2" xfId="142" xr:uid="{00000000-0005-0000-0000-00008D000000}"/>
    <cellStyle name="Moneda 13 2 2" xfId="143" xr:uid="{00000000-0005-0000-0000-00008E000000}"/>
    <cellStyle name="Moneda 13 2 3" xfId="144" xr:uid="{00000000-0005-0000-0000-00008F000000}"/>
    <cellStyle name="Moneda 14" xfId="145" xr:uid="{00000000-0005-0000-0000-000090000000}"/>
    <cellStyle name="Moneda 15" xfId="146" xr:uid="{00000000-0005-0000-0000-000091000000}"/>
    <cellStyle name="Moneda 16" xfId="147" xr:uid="{00000000-0005-0000-0000-000092000000}"/>
    <cellStyle name="Moneda 17" xfId="148" xr:uid="{00000000-0005-0000-0000-000093000000}"/>
    <cellStyle name="Moneda 18" xfId="149" xr:uid="{00000000-0005-0000-0000-000094000000}"/>
    <cellStyle name="Moneda 18 2" xfId="150" xr:uid="{00000000-0005-0000-0000-000095000000}"/>
    <cellStyle name="Moneda 19" xfId="151" xr:uid="{00000000-0005-0000-0000-000096000000}"/>
    <cellStyle name="Moneda 2" xfId="152" xr:uid="{00000000-0005-0000-0000-000097000000}"/>
    <cellStyle name="Moneda 2 2" xfId="153" xr:uid="{00000000-0005-0000-0000-000098000000}"/>
    <cellStyle name="Moneda 2 3" xfId="154" xr:uid="{00000000-0005-0000-0000-000099000000}"/>
    <cellStyle name="Moneda 2 4" xfId="155" xr:uid="{00000000-0005-0000-0000-00009A000000}"/>
    <cellStyle name="Moneda 2 4 2" xfId="156" xr:uid="{00000000-0005-0000-0000-00009B000000}"/>
    <cellStyle name="Moneda 2 4 3" xfId="157" xr:uid="{00000000-0005-0000-0000-00009C000000}"/>
    <cellStyle name="Moneda 2 4 3 2" xfId="158" xr:uid="{00000000-0005-0000-0000-00009D000000}"/>
    <cellStyle name="Moneda 2 4 3 3" xfId="159" xr:uid="{00000000-0005-0000-0000-00009E000000}"/>
    <cellStyle name="Moneda 2 4_CyP CALLES CASTELLI Y ZEBALLOS entre AV. BLAS PARERA y VIERA_" xfId="160" xr:uid="{00000000-0005-0000-0000-00009F000000}"/>
    <cellStyle name="Moneda 2_CyP CALLES CASTELLI Y ZEBALLOS entre AV. BLAS PARERA y VIERA_" xfId="161" xr:uid="{00000000-0005-0000-0000-0000A0000000}"/>
    <cellStyle name="Moneda 3" xfId="162" xr:uid="{00000000-0005-0000-0000-0000A1000000}"/>
    <cellStyle name="Moneda 3 2" xfId="163" xr:uid="{00000000-0005-0000-0000-0000A2000000}"/>
    <cellStyle name="Moneda 3_CyP CALLES CASTELLI Y ZEBALLOS entre AV. BLAS PARERA y VIERA_" xfId="164" xr:uid="{00000000-0005-0000-0000-0000A3000000}"/>
    <cellStyle name="Moneda 4" xfId="165" xr:uid="{00000000-0005-0000-0000-0000A4000000}"/>
    <cellStyle name="Moneda 5" xfId="166" xr:uid="{00000000-0005-0000-0000-0000A5000000}"/>
    <cellStyle name="Moneda 6" xfId="167" xr:uid="{00000000-0005-0000-0000-0000A6000000}"/>
    <cellStyle name="Moneda 7" xfId="168" xr:uid="{00000000-0005-0000-0000-0000A7000000}"/>
    <cellStyle name="Moneda 7 2" xfId="169" xr:uid="{00000000-0005-0000-0000-0000A8000000}"/>
    <cellStyle name="Moneda 7 3" xfId="170" xr:uid="{00000000-0005-0000-0000-0000A9000000}"/>
    <cellStyle name="Moneda 8" xfId="171" xr:uid="{00000000-0005-0000-0000-0000AA000000}"/>
    <cellStyle name="Moneda 8 2" xfId="172" xr:uid="{00000000-0005-0000-0000-0000AB000000}"/>
    <cellStyle name="Moneda 8 3" xfId="173" xr:uid="{00000000-0005-0000-0000-0000AC000000}"/>
    <cellStyle name="Moneda 9" xfId="174" xr:uid="{00000000-0005-0000-0000-0000AD000000}"/>
    <cellStyle name="Moneda 9 2" xfId="175" xr:uid="{00000000-0005-0000-0000-0000AE000000}"/>
    <cellStyle name="Moneda 9 2 2" xfId="176" xr:uid="{00000000-0005-0000-0000-0000AF000000}"/>
    <cellStyle name="Moneda 9 3" xfId="177" xr:uid="{00000000-0005-0000-0000-0000B0000000}"/>
    <cellStyle name="Monetario" xfId="178" xr:uid="{00000000-0005-0000-0000-0000B1000000}"/>
    <cellStyle name="Monetario0" xfId="179" xr:uid="{00000000-0005-0000-0000-0000B2000000}"/>
    <cellStyle name="Neutral 2" xfId="180" xr:uid="{00000000-0005-0000-0000-0000B3000000}"/>
    <cellStyle name="Neutral 2 2" xfId="181" xr:uid="{00000000-0005-0000-0000-0000B4000000}"/>
    <cellStyle name="Normal" xfId="0" builtinId="0"/>
    <cellStyle name="Normal 10" xfId="258" xr:uid="{00000000-0005-0000-0000-0000B6000000}"/>
    <cellStyle name="Normal 11" xfId="262" xr:uid="{00000000-0005-0000-0000-0000B7000000}"/>
    <cellStyle name="Normal 2" xfId="182" xr:uid="{00000000-0005-0000-0000-0000B8000000}"/>
    <cellStyle name="Normal 2 2" xfId="183" xr:uid="{00000000-0005-0000-0000-0000B9000000}"/>
    <cellStyle name="Normal 2 3" xfId="184" xr:uid="{00000000-0005-0000-0000-0000BA000000}"/>
    <cellStyle name="Normal 2 4" xfId="185" xr:uid="{00000000-0005-0000-0000-0000BB000000}"/>
    <cellStyle name="Normal 2 5" xfId="259" xr:uid="{00000000-0005-0000-0000-0000BC000000}"/>
    <cellStyle name="Normal 2_PRECIOS TC" xfId="186" xr:uid="{00000000-0005-0000-0000-0000BD000000}"/>
    <cellStyle name="Normal 3" xfId="187" xr:uid="{00000000-0005-0000-0000-0000BE000000}"/>
    <cellStyle name="Normal 3 2" xfId="188" xr:uid="{00000000-0005-0000-0000-0000BF000000}"/>
    <cellStyle name="Normal 3 3" xfId="189" xr:uid="{00000000-0005-0000-0000-0000C0000000}"/>
    <cellStyle name="Normal 3 4" xfId="190" xr:uid="{00000000-0005-0000-0000-0000C1000000}"/>
    <cellStyle name="Normal 3 5" xfId="191" xr:uid="{00000000-0005-0000-0000-0000C2000000}"/>
    <cellStyle name="Normal 3_2. AH_ANEXO - CÓMPUTO Y PRESUPUESTO E. ZEBALLOS" xfId="192" xr:uid="{00000000-0005-0000-0000-0000C3000000}"/>
    <cellStyle name="Normal 4" xfId="193" xr:uid="{00000000-0005-0000-0000-0000C4000000}"/>
    <cellStyle name="Normal 4 2" xfId="194" xr:uid="{00000000-0005-0000-0000-0000C5000000}"/>
    <cellStyle name="Normal 4 2 2" xfId="195" xr:uid="{00000000-0005-0000-0000-0000C6000000}"/>
    <cellStyle name="Normal 4 2 3" xfId="196" xr:uid="{00000000-0005-0000-0000-0000C7000000}"/>
    <cellStyle name="Normal 4 2_CyP CALLES CASTELLI Y ZEBALLOS entre AV. BLAS PARERA y VIERA_" xfId="197" xr:uid="{00000000-0005-0000-0000-0000C8000000}"/>
    <cellStyle name="Normal 4 3" xfId="198" xr:uid="{00000000-0005-0000-0000-0000C9000000}"/>
    <cellStyle name="Normal 4_CyP CALLES CASTELLI Y ZEBALLOS entre AV. BLAS PARERA y VIERA_" xfId="199" xr:uid="{00000000-0005-0000-0000-0000CA000000}"/>
    <cellStyle name="Normal 5" xfId="200" xr:uid="{00000000-0005-0000-0000-0000CB000000}"/>
    <cellStyle name="Normal 5 2" xfId="201" xr:uid="{00000000-0005-0000-0000-0000CC000000}"/>
    <cellStyle name="Normal 5 3" xfId="202" xr:uid="{00000000-0005-0000-0000-0000CD000000}"/>
    <cellStyle name="Normal 5_2. AH_ANEXO - CÓMPUTO Y PRESUPUESTO E. ZEBALLOS" xfId="203" xr:uid="{00000000-0005-0000-0000-0000CE000000}"/>
    <cellStyle name="Normal 6" xfId="204" xr:uid="{00000000-0005-0000-0000-0000CF000000}"/>
    <cellStyle name="Normal 6 2" xfId="205" xr:uid="{00000000-0005-0000-0000-0000D0000000}"/>
    <cellStyle name="Normal 7" xfId="206" xr:uid="{00000000-0005-0000-0000-0000D1000000}"/>
    <cellStyle name="Normal 8" xfId="207" xr:uid="{00000000-0005-0000-0000-0000D2000000}"/>
    <cellStyle name="Normal 9" xfId="208" xr:uid="{00000000-0005-0000-0000-0000D3000000}"/>
    <cellStyle name="Normal_Cap 4 Secc 8 y Cap 5" xfId="209" xr:uid="{00000000-0005-0000-0000-0000D4000000}"/>
    <cellStyle name="Normal_CurvaInversiones" xfId="260" xr:uid="{00000000-0005-0000-0000-0000D5000000}"/>
    <cellStyle name="Normal_Presupuesto-PlanTrabajo" xfId="261" xr:uid="{00000000-0005-0000-0000-0000D6000000}"/>
    <cellStyle name="Notas 2" xfId="210" xr:uid="{00000000-0005-0000-0000-0000D7000000}"/>
    <cellStyle name="Notas 2 2" xfId="211" xr:uid="{00000000-0005-0000-0000-0000D8000000}"/>
    <cellStyle name="Porcentaje" xfId="221" builtinId="5"/>
    <cellStyle name="Porcentaje 2" xfId="212" xr:uid="{00000000-0005-0000-0000-0000DA000000}"/>
    <cellStyle name="Porcentaje 2 2" xfId="213" xr:uid="{00000000-0005-0000-0000-0000DB000000}"/>
    <cellStyle name="Porcentaje 2 2 2" xfId="214" xr:uid="{00000000-0005-0000-0000-0000DC000000}"/>
    <cellStyle name="Porcentaje 2 3" xfId="215" xr:uid="{00000000-0005-0000-0000-0000DD000000}"/>
    <cellStyle name="Porcentaje 3" xfId="216" xr:uid="{00000000-0005-0000-0000-0000DE000000}"/>
    <cellStyle name="Porcentaje 3 2" xfId="217" xr:uid="{00000000-0005-0000-0000-0000DF000000}"/>
    <cellStyle name="Porcentaje 3 3" xfId="218" xr:uid="{00000000-0005-0000-0000-0000E0000000}"/>
    <cellStyle name="Porcentaje 4" xfId="219" xr:uid="{00000000-0005-0000-0000-0000E1000000}"/>
    <cellStyle name="Porcentaje 7 2" xfId="220" xr:uid="{00000000-0005-0000-0000-0000E2000000}"/>
    <cellStyle name="Porcentual 10" xfId="222" xr:uid="{00000000-0005-0000-0000-0000E3000000}"/>
    <cellStyle name="Porcentual 11" xfId="223" xr:uid="{00000000-0005-0000-0000-0000E4000000}"/>
    <cellStyle name="Porcentual 12" xfId="224" xr:uid="{00000000-0005-0000-0000-0000E5000000}"/>
    <cellStyle name="Porcentual 12 2" xfId="225" xr:uid="{00000000-0005-0000-0000-0000E6000000}"/>
    <cellStyle name="Porcentual 2" xfId="226" xr:uid="{00000000-0005-0000-0000-0000E7000000}"/>
    <cellStyle name="Porcentual 2 2" xfId="227" xr:uid="{00000000-0005-0000-0000-0000E8000000}"/>
    <cellStyle name="Porcentual 3" xfId="228" xr:uid="{00000000-0005-0000-0000-0000E9000000}"/>
    <cellStyle name="Porcentual 4" xfId="229" xr:uid="{00000000-0005-0000-0000-0000EA000000}"/>
    <cellStyle name="Porcentual 5" xfId="230" xr:uid="{00000000-0005-0000-0000-0000EB000000}"/>
    <cellStyle name="Porcentual 6" xfId="231" xr:uid="{00000000-0005-0000-0000-0000EC000000}"/>
    <cellStyle name="Porcentual 6 2" xfId="232" xr:uid="{00000000-0005-0000-0000-0000ED000000}"/>
    <cellStyle name="Porcentual 7" xfId="233" xr:uid="{00000000-0005-0000-0000-0000EE000000}"/>
    <cellStyle name="Porcentual 7 2" xfId="234" xr:uid="{00000000-0005-0000-0000-0000EF000000}"/>
    <cellStyle name="Porcentual 8" xfId="235" xr:uid="{00000000-0005-0000-0000-0000F0000000}"/>
    <cellStyle name="Porcentual 9" xfId="236" xr:uid="{00000000-0005-0000-0000-0000F1000000}"/>
    <cellStyle name="Punto" xfId="237" xr:uid="{00000000-0005-0000-0000-0000F2000000}"/>
    <cellStyle name="Punto 2" xfId="238" xr:uid="{00000000-0005-0000-0000-0000F3000000}"/>
    <cellStyle name="Punto 3" xfId="239" xr:uid="{00000000-0005-0000-0000-0000F4000000}"/>
    <cellStyle name="Punto0" xfId="240" xr:uid="{00000000-0005-0000-0000-0000F5000000}"/>
    <cellStyle name="Salida 2" xfId="241" xr:uid="{00000000-0005-0000-0000-0000F6000000}"/>
    <cellStyle name="Salida 2 2" xfId="242" xr:uid="{00000000-0005-0000-0000-0000F7000000}"/>
    <cellStyle name="Texto de advertencia 2" xfId="243" xr:uid="{00000000-0005-0000-0000-0000F8000000}"/>
    <cellStyle name="Texto de advertencia 2 2" xfId="244" xr:uid="{00000000-0005-0000-0000-0000F9000000}"/>
    <cellStyle name="Texto explicativo 2" xfId="245" xr:uid="{00000000-0005-0000-0000-0000FA000000}"/>
    <cellStyle name="Texto explicativo 2 2" xfId="246" xr:uid="{00000000-0005-0000-0000-0000FB000000}"/>
    <cellStyle name="Título 1 2" xfId="247" xr:uid="{00000000-0005-0000-0000-0000FC000000}"/>
    <cellStyle name="Título 1 2 2" xfId="248" xr:uid="{00000000-0005-0000-0000-0000FD000000}"/>
    <cellStyle name="Título 2 2" xfId="249" xr:uid="{00000000-0005-0000-0000-0000FE000000}"/>
    <cellStyle name="Título 2 2 2" xfId="250" xr:uid="{00000000-0005-0000-0000-0000FF000000}"/>
    <cellStyle name="Título 3 2" xfId="251" xr:uid="{00000000-0005-0000-0000-000000010000}"/>
    <cellStyle name="Título 3 2 2" xfId="252" xr:uid="{00000000-0005-0000-0000-000001010000}"/>
    <cellStyle name="Título 4" xfId="253" xr:uid="{00000000-0005-0000-0000-000002010000}"/>
    <cellStyle name="Título 4 2" xfId="254" xr:uid="{00000000-0005-0000-0000-000003010000}"/>
    <cellStyle name="Total 2" xfId="255" xr:uid="{00000000-0005-0000-0000-000004010000}"/>
    <cellStyle name="Total 2 2" xfId="256" xr:uid="{00000000-0005-0000-0000-000005010000}"/>
    <cellStyle name="Total 2_CyP CALLES CASTELLI Y ZEBALLOS entre AV. BLAS PARERA y VIERA_" xfId="257" xr:uid="{00000000-0005-0000-0000-000006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643239843052968E-2"/>
          <c:y val="0.14252905560581808"/>
          <c:w val="0.91361586122346428"/>
          <c:h val="0.71724298950024579"/>
        </c:manualLayout>
      </c:layout>
      <c:lineChart>
        <c:grouping val="standard"/>
        <c:varyColors val="0"/>
        <c:ser>
          <c:idx val="3"/>
          <c:order val="0"/>
          <c:tx>
            <c:strRef>
              <c:f>'Curva de Avance Fisico'!$E$2</c:f>
              <c:strCache>
                <c:ptCount val="1"/>
                <c:pt idx="0">
                  <c:v>Proyectado</c:v>
                </c:pt>
              </c:strCache>
            </c:strRef>
          </c:tx>
          <c:spPr>
            <a:ln w="19050">
              <a:solidFill>
                <a:srgbClr val="0000CC"/>
              </a:solidFill>
              <a:prstDash val="solid"/>
            </a:ln>
          </c:spPr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Fisico'!$F$2:$N$2</c:f>
              <c:numCache>
                <c:formatCode>0%</c:formatCode>
                <c:ptCount val="9"/>
                <c:pt idx="0">
                  <c:v>0</c:v>
                </c:pt>
                <c:pt idx="1">
                  <c:v>8.7238852159206015E-2</c:v>
                </c:pt>
                <c:pt idx="2">
                  <c:v>0.18853528669488739</c:v>
                </c:pt>
                <c:pt idx="3">
                  <c:v>0.31864480809144979</c:v>
                </c:pt>
                <c:pt idx="4">
                  <c:v>0.49923505553381808</c:v>
                </c:pt>
                <c:pt idx="5">
                  <c:v>0.69349831863437539</c:v>
                </c:pt>
                <c:pt idx="6">
                  <c:v>0.86853976640425179</c:v>
                </c:pt>
                <c:pt idx="7">
                  <c:v>0.97736751849944115</c:v>
                </c:pt>
                <c:pt idx="8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93B-8E13-EE5C389CF278}"/>
            </c:ext>
          </c:extLst>
        </c:ser>
        <c:ser>
          <c:idx val="4"/>
          <c:order val="1"/>
          <c:tx>
            <c:v>Mínimo</c:v>
          </c:tx>
          <c:spPr>
            <a:ln w="12700">
              <a:solidFill>
                <a:srgbClr val="333333"/>
              </a:solidFill>
              <a:prstDash val="solid"/>
            </a:ln>
          </c:spPr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Fisico'!$F$3:$N$3</c:f>
              <c:numCache>
                <c:formatCode>0%</c:formatCode>
                <c:ptCount val="9"/>
                <c:pt idx="0">
                  <c:v>0</c:v>
                </c:pt>
                <c:pt idx="1">
                  <c:v>5.7238852159206016E-2</c:v>
                </c:pt>
                <c:pt idx="2">
                  <c:v>0.1585352866948874</c:v>
                </c:pt>
                <c:pt idx="3">
                  <c:v>0.2686448080914498</c:v>
                </c:pt>
                <c:pt idx="4">
                  <c:v>0.41923505553381807</c:v>
                </c:pt>
                <c:pt idx="5">
                  <c:v>0.64349831863437534</c:v>
                </c:pt>
                <c:pt idx="6">
                  <c:v>0.83853976640425176</c:v>
                </c:pt>
                <c:pt idx="7">
                  <c:v>0.94736751849944112</c:v>
                </c:pt>
                <c:pt idx="8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E-493B-8E13-EE5C389CF278}"/>
            </c:ext>
          </c:extLst>
        </c:ser>
        <c:ser>
          <c:idx val="5"/>
          <c:order val="2"/>
          <c:tx>
            <c:v>Máximo</c:v>
          </c:tx>
          <c:spPr>
            <a:ln w="12700">
              <a:solidFill>
                <a:srgbClr val="333333"/>
              </a:solidFill>
              <a:prstDash val="solid"/>
            </a:ln>
          </c:spPr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Fisico'!$F$4:$N$4</c:f>
              <c:numCache>
                <c:formatCode>0%</c:formatCode>
                <c:ptCount val="9"/>
                <c:pt idx="0">
                  <c:v>0</c:v>
                </c:pt>
                <c:pt idx="1">
                  <c:v>0.11723885215920601</c:v>
                </c:pt>
                <c:pt idx="2">
                  <c:v>0.21853528669488739</c:v>
                </c:pt>
                <c:pt idx="3">
                  <c:v>0.36864480809144978</c:v>
                </c:pt>
                <c:pt idx="4">
                  <c:v>0.57923505553381804</c:v>
                </c:pt>
                <c:pt idx="5">
                  <c:v>0.74349831863437543</c:v>
                </c:pt>
                <c:pt idx="6">
                  <c:v>0.89853976640425182</c:v>
                </c:pt>
                <c:pt idx="7">
                  <c:v>1.0073675184994411</c:v>
                </c:pt>
                <c:pt idx="8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E-493B-8E13-EE5C389CF278}"/>
            </c:ext>
          </c:extLst>
        </c:ser>
        <c:ser>
          <c:idx val="2"/>
          <c:order val="3"/>
          <c:tx>
            <c:strRef>
              <c:f>'Curva de Avance Fisico'!$E$2</c:f>
              <c:strCache>
                <c:ptCount val="1"/>
                <c:pt idx="0">
                  <c:v>Proyectado</c:v>
                </c:pt>
              </c:strCache>
            </c:strRef>
          </c:tx>
          <c:spPr>
            <a:ln w="19050">
              <a:solidFill>
                <a:srgbClr val="0000CC"/>
              </a:solidFill>
              <a:prstDash val="solid"/>
            </a:ln>
          </c:spPr>
          <c:marker>
            <c:symbol val="circle"/>
            <c:size val="6"/>
            <c:spPr>
              <a:noFill/>
              <a:ln w="25400">
                <a:solidFill>
                  <a:srgbClr val="0000CC"/>
                </a:solidFill>
              </a:ln>
            </c:spPr>
          </c:marker>
          <c:dLbls>
            <c:dLbl>
              <c:idx val="0"/>
              <c:layout>
                <c:manualLayout>
                  <c:x val="1.2569546063379237E-2"/>
                  <c:y val="3.2413913778019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E-493B-8E13-EE5C389CF278}"/>
                </c:ext>
              </c:extLst>
            </c:dLbl>
            <c:dLbl>
              <c:idx val="1"/>
              <c:layout>
                <c:manualLayout>
                  <c:x val="-5.8469173654178183E-2"/>
                  <c:y val="-3.52410776239176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E-493B-8E13-EE5C389CF278}"/>
                </c:ext>
              </c:extLst>
            </c:dLbl>
            <c:dLbl>
              <c:idx val="2"/>
              <c:layout>
                <c:manualLayout>
                  <c:x val="-6.2339674354864934E-2"/>
                  <c:y val="-3.0353757504449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E-493B-8E13-EE5C389CF278}"/>
                </c:ext>
              </c:extLst>
            </c:dLbl>
            <c:dLbl>
              <c:idx val="3"/>
              <c:layout>
                <c:manualLayout>
                  <c:x val="-6.7240610410424367E-2"/>
                  <c:y val="-2.80672157359640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E-493B-8E13-EE5C389CF278}"/>
                </c:ext>
              </c:extLst>
            </c:dLbl>
            <c:dLbl>
              <c:idx val="4"/>
              <c:layout>
                <c:manualLayout>
                  <c:x val="-5.345349530423741E-2"/>
                  <c:y val="-4.576100401242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E-493B-8E13-EE5C389CF278}"/>
                </c:ext>
              </c:extLst>
            </c:dLbl>
            <c:dLbl>
              <c:idx val="5"/>
              <c:layout>
                <c:manualLayout>
                  <c:x val="-4.4625616488204532E-2"/>
                  <c:y val="-5.3409841011252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CE-493B-8E13-EE5C389CF278}"/>
                </c:ext>
              </c:extLst>
            </c:dLbl>
            <c:dLbl>
              <c:idx val="6"/>
              <c:layout>
                <c:manualLayout>
                  <c:x val="-4.7370140679317739E-2"/>
                  <c:y val="-3.40328838205569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E-493B-8E13-EE5C389CF278}"/>
                </c:ext>
              </c:extLst>
            </c:dLbl>
            <c:dLbl>
              <c:idx val="7"/>
              <c:layout>
                <c:manualLayout>
                  <c:x val="-4.3157116422394101E-2"/>
                  <c:y val="-4.21755211633028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CE-493B-8E13-EE5C389CF278}"/>
                </c:ext>
              </c:extLst>
            </c:dLbl>
            <c:dLbl>
              <c:idx val="8"/>
              <c:layout>
                <c:manualLayout>
                  <c:x val="-4.2869950990639442E-2"/>
                  <c:y val="-2.895538057742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CE-493B-8E13-EE5C389CF278}"/>
                </c:ext>
              </c:extLst>
            </c:dLbl>
            <c:dLbl>
              <c:idx val="9"/>
              <c:layout>
                <c:manualLayout>
                  <c:x val="-6.6892237125092541E-2"/>
                  <c:y val="-1.66015623452640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CE-493B-8E13-EE5C389CF278}"/>
                </c:ext>
              </c:extLst>
            </c:dLbl>
            <c:dLbl>
              <c:idx val="10"/>
              <c:layout>
                <c:manualLayout>
                  <c:x val="-6.4365858600185469E-2"/>
                  <c:y val="-1.4589251757959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CE-493B-8E13-EE5C389CF278}"/>
                </c:ext>
              </c:extLst>
            </c:dLbl>
            <c:dLbl>
              <c:idx val="11"/>
              <c:layout>
                <c:manualLayout>
                  <c:x val="-6.051851330651277E-2"/>
                  <c:y val="-1.67119793116582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CE-493B-8E13-EE5C389CF278}"/>
                </c:ext>
              </c:extLst>
            </c:dLbl>
            <c:dLbl>
              <c:idx val="12"/>
              <c:layout>
                <c:manualLayout>
                  <c:x val="-5.0932608687578623E-2"/>
                  <c:y val="-2.08148217200725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CE-493B-8E13-EE5C389CF278}"/>
                </c:ext>
              </c:extLst>
            </c:dLbl>
            <c:dLbl>
              <c:idx val="13"/>
              <c:layout>
                <c:manualLayout>
                  <c:x val="-5.475685284980969E-2"/>
                  <c:y val="-2.69069646625328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CE-493B-8E13-EE5C389CF278}"/>
                </c:ext>
              </c:extLst>
            </c:dLbl>
            <c:dLbl>
              <c:idx val="14"/>
              <c:layout>
                <c:manualLayout>
                  <c:x val="-5.6031600903886709E-2"/>
                  <c:y val="-2.538392892691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CE-493B-8E13-EE5C389CF278}"/>
                </c:ext>
              </c:extLst>
            </c:dLbl>
            <c:dLbl>
              <c:idx val="15"/>
              <c:layout>
                <c:manualLayout>
                  <c:x val="-5.9855845066117769E-2"/>
                  <c:y val="-1.26919644634588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CE-493B-8E13-EE5C389CF278}"/>
                </c:ext>
              </c:extLst>
            </c:dLbl>
            <c:dLbl>
              <c:idx val="16"/>
              <c:layout>
                <c:manualLayout>
                  <c:x val="-5.8581097012040749E-2"/>
                  <c:y val="-1.67533930917657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CE-493B-8E13-EE5C389CF278}"/>
                </c:ext>
              </c:extLst>
            </c:dLbl>
            <c:dLbl>
              <c:idx val="17"/>
              <c:layout>
                <c:manualLayout>
                  <c:x val="-5.475685284980969E-2"/>
                  <c:y val="-1.26919644634588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CE-493B-8E13-EE5C389CF278}"/>
                </c:ext>
              </c:extLst>
            </c:dLbl>
            <c:dLbl>
              <c:idx val="18"/>
              <c:layout>
                <c:manualLayout>
                  <c:x val="-5.6031600903886709E-2"/>
                  <c:y val="-2.08148217200725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CE-493B-8E13-EE5C389CF278}"/>
                </c:ext>
              </c:extLst>
            </c:dLbl>
            <c:dLbl>
              <c:idx val="19"/>
              <c:layout>
                <c:manualLayout>
                  <c:x val="-5.475685284980969E-2"/>
                  <c:y val="-6.5998215209986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CE-493B-8E13-EE5C389CF278}"/>
                </c:ext>
              </c:extLst>
            </c:dLbl>
            <c:dLbl>
              <c:idx val="20"/>
              <c:layout>
                <c:manualLayout>
                  <c:x val="-5.475685284980969E-2"/>
                  <c:y val="-1.4722678777612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CE-493B-8E13-EE5C389CF278}"/>
                </c:ext>
              </c:extLst>
            </c:dLbl>
            <c:dLbl>
              <c:idx val="21"/>
              <c:layout>
                <c:manualLayout>
                  <c:x val="-5.475685284980978E-2"/>
                  <c:y val="-2.08148217200725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CE-493B-8E13-EE5C389CF278}"/>
                </c:ext>
              </c:extLst>
            </c:dLbl>
            <c:dLbl>
              <c:idx val="22"/>
              <c:layout>
                <c:manualLayout>
                  <c:x val="-4.5833616471270544E-2"/>
                  <c:y val="-1.26919644634588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CE-493B-8E13-EE5C389CF278}"/>
                </c:ext>
              </c:extLst>
            </c:dLbl>
            <c:dLbl>
              <c:idx val="23"/>
              <c:layout>
                <c:manualLayout>
                  <c:x val="-4.2009372309039478E-2"/>
                  <c:y val="-2.4876250348379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CE-493B-8E13-EE5C389CF278}"/>
                </c:ext>
              </c:extLst>
            </c:dLbl>
            <c:dLbl>
              <c:idx val="24"/>
              <c:layout>
                <c:manualLayout>
                  <c:x val="-3.6910380092731399E-2"/>
                  <c:y val="-2.69069646625328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0CE-493B-8E13-EE5C389CF278}"/>
                </c:ext>
              </c:extLst>
            </c:dLbl>
            <c:dLbl>
              <c:idx val="25"/>
              <c:layout>
                <c:manualLayout>
                  <c:x val="-4.9564613315215183E-4"/>
                  <c:y val="-2.3451392454409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0CE-493B-8E13-EE5C389CF2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Fisico'!$F$2:$N$2</c:f>
              <c:numCache>
                <c:formatCode>0%</c:formatCode>
                <c:ptCount val="9"/>
                <c:pt idx="0">
                  <c:v>0</c:v>
                </c:pt>
                <c:pt idx="1">
                  <c:v>8.7238852159206015E-2</c:v>
                </c:pt>
                <c:pt idx="2">
                  <c:v>0.18853528669488739</c:v>
                </c:pt>
                <c:pt idx="3">
                  <c:v>0.31864480809144979</c:v>
                </c:pt>
                <c:pt idx="4">
                  <c:v>0.49923505553381808</c:v>
                </c:pt>
                <c:pt idx="5">
                  <c:v>0.69349831863437539</c:v>
                </c:pt>
                <c:pt idx="6">
                  <c:v>0.86853976640425179</c:v>
                </c:pt>
                <c:pt idx="7">
                  <c:v>0.97736751849944115</c:v>
                </c:pt>
                <c:pt idx="8">
                  <c:v>1.0000000000000002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D-A0CE-493B-8E13-EE5C389CF278}"/>
            </c:ext>
          </c:extLst>
        </c:ser>
        <c:ser>
          <c:idx val="0"/>
          <c:order val="4"/>
          <c:tx>
            <c:v>Mínimo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0CE-493B-8E13-EE5C389CF278}"/>
                </c:ext>
              </c:extLst>
            </c:dLbl>
            <c:dLbl>
              <c:idx val="1"/>
              <c:layout>
                <c:manualLayout>
                  <c:x val="4.7574619123739725E-3"/>
                  <c:y val="1.610772244992531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0CE-493B-8E13-EE5C389CF278}"/>
                </c:ext>
              </c:extLst>
            </c:dLbl>
            <c:dLbl>
              <c:idx val="2"/>
              <c:layout>
                <c:manualLayout>
                  <c:x val="4.1941500847164082E-3"/>
                  <c:y val="1.8910955393223405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0CE-493B-8E13-EE5C389CF278}"/>
                </c:ext>
              </c:extLst>
            </c:dLbl>
            <c:dLbl>
              <c:idx val="3"/>
              <c:layout>
                <c:manualLayout>
                  <c:x val="3.6307396778318957E-3"/>
                  <c:y val="2.7266255032831532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0CE-493B-8E13-EE5C389CF278}"/>
                </c:ext>
              </c:extLst>
            </c:dLbl>
            <c:dLbl>
              <c:idx val="4"/>
              <c:layout>
                <c:manualLayout>
                  <c:x val="9.235903034243892E-4"/>
                  <c:y val="2.342703713759918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0CE-493B-8E13-EE5C389CF2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0CE-493B-8E13-EE5C389CF278}"/>
                </c:ext>
              </c:extLst>
            </c:dLbl>
            <c:dLbl>
              <c:idx val="6"/>
              <c:layout>
                <c:manualLayout>
                  <c:x val="-2.9498525073747756E-3"/>
                  <c:y val="3.6781609195402298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0CE-493B-8E13-EE5C389CF278}"/>
                </c:ext>
              </c:extLst>
            </c:dLbl>
            <c:dLbl>
              <c:idx val="7"/>
              <c:layout>
                <c:manualLayout>
                  <c:x val="9.8328416912487715E-4"/>
                  <c:y val="3.0651340996168553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0CE-493B-8E13-EE5C389CF27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0CE-493B-8E13-EE5C389CF278}"/>
                </c:ext>
              </c:extLst>
            </c:dLbl>
            <c:spPr>
              <a:solidFill>
                <a:srgbClr val="C0C0C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Fisico'!$F$3:$N$3</c:f>
              <c:numCache>
                <c:formatCode>0%</c:formatCode>
                <c:ptCount val="9"/>
                <c:pt idx="0">
                  <c:v>0</c:v>
                </c:pt>
                <c:pt idx="1">
                  <c:v>5.7238852159206016E-2</c:v>
                </c:pt>
                <c:pt idx="2">
                  <c:v>0.1585352866948874</c:v>
                </c:pt>
                <c:pt idx="3">
                  <c:v>0.2686448080914498</c:v>
                </c:pt>
                <c:pt idx="4">
                  <c:v>0.41923505553381807</c:v>
                </c:pt>
                <c:pt idx="5">
                  <c:v>0.64349831863437534</c:v>
                </c:pt>
                <c:pt idx="6">
                  <c:v>0.83853976640425176</c:v>
                </c:pt>
                <c:pt idx="7">
                  <c:v>0.94736751849944112</c:v>
                </c:pt>
                <c:pt idx="8">
                  <c:v>1.0000000000000002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7-A0CE-493B-8E13-EE5C389CF278}"/>
            </c:ext>
          </c:extLst>
        </c:ser>
        <c:ser>
          <c:idx val="1"/>
          <c:order val="5"/>
          <c:tx>
            <c:v>Máximo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0CE-493B-8E13-EE5C389CF278}"/>
                </c:ext>
              </c:extLst>
            </c:dLbl>
            <c:dLbl>
              <c:idx val="1"/>
              <c:layout>
                <c:manualLayout>
                  <c:x val="-2.0594674010579267E-2"/>
                  <c:y val="-5.8099437305917268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0CE-493B-8E13-EE5C389CF278}"/>
                </c:ext>
              </c:extLst>
            </c:dLbl>
            <c:dLbl>
              <c:idx val="2"/>
              <c:layout>
                <c:manualLayout>
                  <c:x val="-2.3620343917187342E-2"/>
                  <c:y val="-4.9594835128367688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0CE-493B-8E13-EE5C389CF278}"/>
                </c:ext>
              </c:extLst>
            </c:dLbl>
            <c:dLbl>
              <c:idx val="3"/>
              <c:layout>
                <c:manualLayout>
                  <c:x val="-3.272307775687331E-2"/>
                  <c:y val="-4.8779799076839533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0CE-493B-8E13-EE5C389CF278}"/>
                </c:ext>
              </c:extLst>
            </c:dLbl>
            <c:dLbl>
              <c:idx val="4"/>
              <c:layout>
                <c:manualLayout>
                  <c:x val="-2.1345740075632502E-2"/>
                  <c:y val="-4.737798011993638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0CE-493B-8E13-EE5C389CF278}"/>
                </c:ext>
              </c:extLst>
            </c:dLbl>
            <c:dLbl>
              <c:idx val="5"/>
              <c:layout>
                <c:manualLayout>
                  <c:x val="-1.4749262536873156E-2"/>
                  <c:y val="-5.5172413793103503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0CE-493B-8E13-EE5C389CF278}"/>
                </c:ext>
              </c:extLst>
            </c:dLbl>
            <c:dLbl>
              <c:idx val="6"/>
              <c:layout>
                <c:manualLayout>
                  <c:x val="-2.1632251720747439E-2"/>
                  <c:y val="-3.9846743295019159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0CE-493B-8E13-EE5C389CF278}"/>
                </c:ext>
              </c:extLst>
            </c:dLbl>
            <c:dLbl>
              <c:idx val="7"/>
              <c:layout>
                <c:manualLayout>
                  <c:x val="-4.9164208456243851E-3"/>
                  <c:y val="-3.9846743295019187E-2"/>
                </c:manualLayout>
              </c:layout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0CE-493B-8E13-EE5C389CF27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0CE-493B-8E13-EE5C389CF278}"/>
                </c:ext>
              </c:extLst>
            </c:dLbl>
            <c:spPr>
              <a:solidFill>
                <a:srgbClr val="C0C0C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 Fisico'!$F$1:$N$1</c:f>
              <c:strCache>
                <c:ptCount val="9"/>
                <c:pt idx="0">
                  <c:v>Inicio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</c:strCache>
            </c:strRef>
          </c:cat>
          <c:val>
            <c:numRef>
              <c:f>'Curva de Avance Fisico'!$F$4:$N$4</c:f>
              <c:numCache>
                <c:formatCode>0%</c:formatCode>
                <c:ptCount val="9"/>
                <c:pt idx="0">
                  <c:v>0</c:v>
                </c:pt>
                <c:pt idx="1">
                  <c:v>0.11723885215920601</c:v>
                </c:pt>
                <c:pt idx="2">
                  <c:v>0.21853528669488739</c:v>
                </c:pt>
                <c:pt idx="3">
                  <c:v>0.36864480809144978</c:v>
                </c:pt>
                <c:pt idx="4">
                  <c:v>0.57923505553381804</c:v>
                </c:pt>
                <c:pt idx="5">
                  <c:v>0.74349831863437543</c:v>
                </c:pt>
                <c:pt idx="6">
                  <c:v>0.89853976640425182</c:v>
                </c:pt>
                <c:pt idx="7">
                  <c:v>1.0073675184994411</c:v>
                </c:pt>
                <c:pt idx="8">
                  <c:v>1.0000000000000002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1-A0CE-493B-8E13-EE5C389C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229952"/>
        <c:axId val="1504236480"/>
      </c:lineChart>
      <c:catAx>
        <c:axId val="1504229952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PERÍODO</a:t>
                </a:r>
                <a:r>
                  <a:rPr lang="es-AR" sz="1100" baseline="0"/>
                  <a:t> (Meses)</a:t>
                </a:r>
                <a:endParaRPr lang="es-AR" sz="1100"/>
              </a:p>
            </c:rich>
          </c:tx>
          <c:layout>
            <c:manualLayout>
              <c:xMode val="edge"/>
              <c:yMode val="edge"/>
              <c:x val="0.44994123522170348"/>
              <c:y val="0.952030651340996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tx1">
                <a:lumMod val="75000"/>
                <a:lumOff val="25000"/>
              </a:schemeClr>
            </a:solidFill>
            <a:prstDash val="sysDash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50423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4236480"/>
        <c:scaling>
          <c:orientation val="minMax"/>
          <c:max val="1.2"/>
          <c:min val="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algn="ctr" rtl="0">
                  <a:defRPr lang="es-AR"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PORCENTAJE DE AVANCE FÍSICO</a:t>
                </a:r>
              </a:p>
            </c:rich>
          </c:tx>
          <c:layout>
            <c:manualLayout>
              <c:xMode val="edge"/>
              <c:yMode val="edge"/>
              <c:x val="1.2519452767519104E-3"/>
              <c:y val="0.24194744622439437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spPr>
          <a:ln w="158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504229952"/>
        <c:crosses val="autoZero"/>
        <c:crossBetween val="midCat"/>
        <c:majorUnit val="0.1"/>
        <c:minorUnit val="0.05"/>
      </c:valAx>
      <c:spPr>
        <a:solidFill>
          <a:schemeClr val="bg1">
            <a:lumMod val="95000"/>
          </a:schemeClr>
        </a:solidFill>
        <a:ln w="19050">
          <a:solidFill>
            <a:srgbClr val="33333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5035576305174236"/>
          <c:y val="0.75234078498808332"/>
          <c:w val="0.29850138201751331"/>
          <c:h val="5.230108305427339E-2"/>
        </c:manualLayout>
      </c:layout>
      <c:overlay val="0"/>
      <c:txPr>
        <a:bodyPr/>
        <a:lstStyle/>
        <a:p>
          <a:pPr algn="ctr" rtl="0">
            <a:defRPr lang="es-AR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17</xdr:row>
      <xdr:rowOff>85725</xdr:rowOff>
    </xdr:from>
    <xdr:to>
      <xdr:col>16</xdr:col>
      <xdr:colOff>66675</xdr:colOff>
      <xdr:row>51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847725</xdr:colOff>
      <xdr:row>2</xdr:row>
      <xdr:rowOff>0</xdr:rowOff>
    </xdr:from>
    <xdr:to>
      <xdr:col>9</xdr:col>
      <xdr:colOff>628650</xdr:colOff>
      <xdr:row>7</xdr:row>
      <xdr:rowOff>180975</xdr:rowOff>
    </xdr:to>
    <xdr:pic>
      <xdr:nvPicPr>
        <xdr:cNvPr id="7169" name="image1.png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625" y="571500"/>
          <a:ext cx="952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pdc\edeca\Mis%20documentos\LICITACIONES-PUBLICAS\VIALES\D.P.V.%20SANTA%20FE\Acc%20Cementerio%20de%20Coronda-Repavimentacion\Acc%20Cementerio%20Coronda%20ULTIM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o\c-colo\OSCAR\ESCUELA%20N&#176;%201257%20AraBelgrano\PLIEGO%20FINAL%20ALE\1257%20-%20COMPU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BASTIAN\PROGRAMA%20P.I.I.E\PIIE%20ANALISIS%20DE%20COST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pdc\edeca\Documents%20and%20Settings\usuario\Mis%20documentos\LICITACIONES-PUBLICAS\Hidraulicas\Acueducto%20Flammarion\Acueducto%20Flammar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nica\c\Registros\Bienes%20de%20uso\Bienes%20de%20uso%20Dyopsa\planilla3%20y%204bs.a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a\compartida%20a\San%20Luis\Tramo%206\tramoII-ato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uario\Mis%20documentos\ARCHIVO%20FAVIO\01%20-%20Interobras%20-%20GENERAL\SANTA%20FE%20-%20Jardin%20N&#186;%20256\computo%20y%20presupuest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BASTIAN\ESCUELAS\27\CD_Electricidad-escuela%2027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e\c\OBRAS\Pepe\Obras%20Pepe\Alcaidia%20las%20Flores\Pres%20Gener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lvina\Obras\OBRAS\Pepe\Registro%20Civil\Pres%20Reg%20Civ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el%20Medina/Google%20Drive/Coordinaci&#243;n%20t&#233;cnica%20SF/01-Direcci&#243;n%20de%20Coordinaci&#243;n%20T&#233;cnica/PROYECTOS/PAVIMENTACI&#211;N%20Y%20DESAG&#220;ES%20JAVIER%20DE%20LA%20ROSA/ARGENTINA%20HACE/Nivel%202/Luciano%20Torrent%20computo%20y%20presupue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Z\Obras\u11\Precios-sep2004\Etapa%20II-b\Mis%20documentos\PI&#209;ERO-RED%20JUN-04\Presupuestos\DiPCES\Carcel\Unidad%2011%20-%20Rosario\Presentaci&#243;n\prese-Civ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a\compartida%20a\San%20Luis\Tramo%206\tramoII-a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16.89\backup%205%20de%20octubre\mis%20documentos\Laura%20M\Laura%20M%202012\Calle%20French\Documents%20and%20Settings\dipai\Escritorio\Hogar%20de%20Menores%20Rafaela\computo%20presupuest%20(Autoguardado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ba\c-seba\SEBASTIAN\ESCUELAS\27\CD_Electricidad-escuela%2027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Configuraci&#243;n%20local\Archivos%20temporales%20de%20Internet\Content.IE5\EXHIZQ1S\CENTRO%20FEDERAL%20PENITENCIARIO-CORON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venida%20Alem\Proyecto%20AV.%20ALEM%20-%2027%20DE%20FEBRERO\OBRA%20I\Propuesta%20Al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alisis%20ti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Bases"/>
      <sheetName val="Propuesta"/>
      <sheetName val="Mano Obra"/>
      <sheetName val="Corf.&quot;R&quot;"/>
      <sheetName val="AnalEJEC"/>
      <sheetName val="AnalMATE"/>
      <sheetName val="AnalTRAN"/>
      <sheetName val="Plan Trabajo"/>
      <sheetName val="Curva"/>
    </sheetNames>
    <sheetDataSet>
      <sheetData sheetId="0">
        <row r="14">
          <cell r="A14">
            <v>1</v>
          </cell>
        </row>
      </sheetData>
      <sheetData sheetId="1">
        <row r="4">
          <cell r="A4">
            <v>0</v>
          </cell>
        </row>
        <row r="5">
          <cell r="A5">
            <v>1</v>
          </cell>
          <cell r="B5" t="str">
            <v>Aplanadora chica</v>
          </cell>
          <cell r="C5">
            <v>60000</v>
          </cell>
          <cell r="D5">
            <v>20</v>
          </cell>
          <cell r="E5">
            <v>20000</v>
          </cell>
        </row>
        <row r="6">
          <cell r="A6">
            <v>2</v>
          </cell>
          <cell r="B6" t="str">
            <v>Aserradora de juntas</v>
          </cell>
          <cell r="C6">
            <v>10500</v>
          </cell>
          <cell r="D6">
            <v>8</v>
          </cell>
          <cell r="E6">
            <v>3500</v>
          </cell>
        </row>
        <row r="7">
          <cell r="A7">
            <v>3</v>
          </cell>
          <cell r="B7" t="str">
            <v>Bomba sumergible</v>
          </cell>
          <cell r="C7">
            <v>7500</v>
          </cell>
          <cell r="D7">
            <v>4</v>
          </cell>
          <cell r="E7">
            <v>2500</v>
          </cell>
        </row>
        <row r="8">
          <cell r="A8">
            <v>4</v>
          </cell>
          <cell r="B8" t="str">
            <v>Camión mixer c/chofer</v>
          </cell>
          <cell r="C8">
            <v>240000</v>
          </cell>
          <cell r="D8">
            <v>200</v>
          </cell>
          <cell r="E8">
            <v>80000</v>
          </cell>
        </row>
        <row r="9">
          <cell r="A9">
            <v>5</v>
          </cell>
          <cell r="B9" t="str">
            <v>Camión regador de agua</v>
          </cell>
          <cell r="C9">
            <v>150000</v>
          </cell>
          <cell r="D9">
            <v>140</v>
          </cell>
          <cell r="E9">
            <v>50000</v>
          </cell>
        </row>
        <row r="10">
          <cell r="A10">
            <v>6</v>
          </cell>
          <cell r="B10" t="str">
            <v>Camión volcador c/chofer</v>
          </cell>
          <cell r="C10">
            <v>54000</v>
          </cell>
          <cell r="D10">
            <v>140</v>
          </cell>
          <cell r="E10">
            <v>18000</v>
          </cell>
        </row>
        <row r="11">
          <cell r="A11">
            <v>7</v>
          </cell>
          <cell r="B11" t="str">
            <v>Cargador frontal</v>
          </cell>
          <cell r="C11">
            <v>285000</v>
          </cell>
          <cell r="D11">
            <v>160</v>
          </cell>
          <cell r="E11">
            <v>95000</v>
          </cell>
        </row>
        <row r="12">
          <cell r="A12">
            <v>8</v>
          </cell>
          <cell r="B12" t="str">
            <v>Compactador manual</v>
          </cell>
          <cell r="C12">
            <v>12000</v>
          </cell>
          <cell r="D12">
            <v>4</v>
          </cell>
          <cell r="E12">
            <v>4000</v>
          </cell>
        </row>
        <row r="13">
          <cell r="A13">
            <v>9</v>
          </cell>
          <cell r="B13" t="str">
            <v>Compactador Dinapac / PR 8</v>
          </cell>
          <cell r="C13">
            <v>39000</v>
          </cell>
          <cell r="D13">
            <v>10</v>
          </cell>
          <cell r="E13">
            <v>13000</v>
          </cell>
        </row>
        <row r="14">
          <cell r="A14">
            <v>10</v>
          </cell>
          <cell r="B14" t="str">
            <v>Compactador pata de cabra autoprop.</v>
          </cell>
          <cell r="C14">
            <v>240000</v>
          </cell>
          <cell r="D14">
            <v>125</v>
          </cell>
          <cell r="E14">
            <v>80000</v>
          </cell>
        </row>
        <row r="15">
          <cell r="A15">
            <v>11</v>
          </cell>
          <cell r="B15" t="str">
            <v>Excavadora chica</v>
          </cell>
          <cell r="C15">
            <v>195000</v>
          </cell>
          <cell r="D15">
            <v>90</v>
          </cell>
          <cell r="E15">
            <v>65000</v>
          </cell>
        </row>
        <row r="16">
          <cell r="A16">
            <v>12</v>
          </cell>
          <cell r="B16" t="str">
            <v>Grúa  7Tn</v>
          </cell>
          <cell r="C16">
            <v>75000</v>
          </cell>
          <cell r="D16">
            <v>60</v>
          </cell>
          <cell r="E16">
            <v>25000</v>
          </cell>
        </row>
        <row r="17">
          <cell r="A17">
            <v>13</v>
          </cell>
          <cell r="B17" t="str">
            <v>Minicargador c/equipos varios</v>
          </cell>
          <cell r="C17">
            <v>150000</v>
          </cell>
          <cell r="D17">
            <v>75</v>
          </cell>
          <cell r="E17">
            <v>50000</v>
          </cell>
        </row>
        <row r="18">
          <cell r="A18">
            <v>14</v>
          </cell>
          <cell r="B18" t="str">
            <v>Moldes y herramientas menores</v>
          </cell>
          <cell r="C18">
            <v>36000</v>
          </cell>
          <cell r="E18">
            <v>12000</v>
          </cell>
        </row>
        <row r="19">
          <cell r="A19">
            <v>15</v>
          </cell>
          <cell r="B19" t="str">
            <v>Motoniveladora Komatsu 523</v>
          </cell>
          <cell r="C19">
            <v>285000</v>
          </cell>
          <cell r="D19">
            <v>140</v>
          </cell>
          <cell r="E19">
            <v>95000</v>
          </cell>
        </row>
        <row r="20">
          <cell r="A20">
            <v>16</v>
          </cell>
          <cell r="B20" t="str">
            <v>Planta de hormigón</v>
          </cell>
          <cell r="C20">
            <v>450000</v>
          </cell>
          <cell r="D20">
            <v>100</v>
          </cell>
          <cell r="E20">
            <v>150000</v>
          </cell>
        </row>
        <row r="21">
          <cell r="A21">
            <v>17</v>
          </cell>
          <cell r="B21" t="str">
            <v>Retroexcavadora</v>
          </cell>
          <cell r="C21">
            <v>225000</v>
          </cell>
          <cell r="D21">
            <v>75</v>
          </cell>
          <cell r="E21">
            <v>75000</v>
          </cell>
        </row>
        <row r="22">
          <cell r="A22">
            <v>18</v>
          </cell>
          <cell r="B22" t="str">
            <v>Camión regador de asfalto</v>
          </cell>
          <cell r="C22">
            <v>135000</v>
          </cell>
          <cell r="D22">
            <v>200</v>
          </cell>
          <cell r="E22">
            <v>45000</v>
          </cell>
        </row>
        <row r="23">
          <cell r="A23">
            <v>19</v>
          </cell>
          <cell r="B23" t="str">
            <v>Tractor</v>
          </cell>
          <cell r="C23">
            <v>105000</v>
          </cell>
          <cell r="D23">
            <v>140</v>
          </cell>
          <cell r="E23">
            <v>35000</v>
          </cell>
        </row>
        <row r="24">
          <cell r="A24">
            <v>20</v>
          </cell>
          <cell r="B24" t="str">
            <v>Tunelera</v>
          </cell>
          <cell r="C24">
            <v>0</v>
          </cell>
          <cell r="D24">
            <v>12</v>
          </cell>
        </row>
        <row r="25">
          <cell r="A25">
            <v>21</v>
          </cell>
          <cell r="B25" t="str">
            <v>Excavadora Komatsu PC-220</v>
          </cell>
          <cell r="C25">
            <v>420000</v>
          </cell>
          <cell r="D25">
            <v>160</v>
          </cell>
          <cell r="E25">
            <v>140000</v>
          </cell>
        </row>
        <row r="26">
          <cell r="A26">
            <v>22</v>
          </cell>
          <cell r="B26" t="str">
            <v>Motoniveladora Komatsu 623</v>
          </cell>
          <cell r="C26">
            <v>375000</v>
          </cell>
          <cell r="D26">
            <v>170</v>
          </cell>
          <cell r="E26">
            <v>125000</v>
          </cell>
        </row>
        <row r="27">
          <cell r="A27">
            <v>23</v>
          </cell>
          <cell r="B27" t="str">
            <v>Pulvimixer</v>
          </cell>
          <cell r="C27">
            <v>15000</v>
          </cell>
          <cell r="D27">
            <v>60</v>
          </cell>
          <cell r="E27">
            <v>5000</v>
          </cell>
        </row>
        <row r="28">
          <cell r="A28">
            <v>24</v>
          </cell>
          <cell r="B28" t="str">
            <v>Terminadora de Hº</v>
          </cell>
          <cell r="C28">
            <v>150000</v>
          </cell>
          <cell r="D28">
            <v>60</v>
          </cell>
          <cell r="E28">
            <v>50000</v>
          </cell>
        </row>
        <row r="29">
          <cell r="A29">
            <v>25</v>
          </cell>
          <cell r="B29" t="str">
            <v>Retroexcavadora  extensible</v>
          </cell>
          <cell r="C29">
            <v>285000</v>
          </cell>
          <cell r="D29">
            <v>90</v>
          </cell>
          <cell r="E29">
            <v>95000</v>
          </cell>
        </row>
        <row r="30">
          <cell r="A30">
            <v>26</v>
          </cell>
          <cell r="B30" t="str">
            <v>Compresor</v>
          </cell>
          <cell r="C30">
            <v>54000</v>
          </cell>
          <cell r="D30">
            <v>60</v>
          </cell>
          <cell r="E30">
            <v>18000</v>
          </cell>
        </row>
        <row r="31">
          <cell r="A31">
            <v>27</v>
          </cell>
          <cell r="B31" t="str">
            <v>Grúa 60Tn</v>
          </cell>
          <cell r="C31">
            <v>600000</v>
          </cell>
          <cell r="D31">
            <v>250</v>
          </cell>
          <cell r="E31">
            <v>200000</v>
          </cell>
        </row>
        <row r="32">
          <cell r="A32">
            <v>28</v>
          </cell>
          <cell r="B32" t="str">
            <v>Topadora  D7</v>
          </cell>
          <cell r="C32">
            <v>960000</v>
          </cell>
          <cell r="D32">
            <v>180</v>
          </cell>
          <cell r="E32">
            <v>320000</v>
          </cell>
        </row>
        <row r="33">
          <cell r="A33">
            <v>29</v>
          </cell>
          <cell r="B33" t="str">
            <v xml:space="preserve"> Equipos y herramientas menores </v>
          </cell>
          <cell r="C33">
            <v>18000</v>
          </cell>
          <cell r="E33">
            <v>6000</v>
          </cell>
        </row>
        <row r="34">
          <cell r="A34">
            <v>30</v>
          </cell>
          <cell r="B34" t="str">
            <v>Rastra de discos</v>
          </cell>
          <cell r="C34">
            <v>18000</v>
          </cell>
          <cell r="E34">
            <v>6000</v>
          </cell>
        </row>
        <row r="35">
          <cell r="A35">
            <v>31</v>
          </cell>
          <cell r="B35" t="str">
            <v>Maquinas  y herramientas menores</v>
          </cell>
          <cell r="C35">
            <v>9000</v>
          </cell>
          <cell r="E35">
            <v>3000</v>
          </cell>
        </row>
        <row r="36">
          <cell r="A36">
            <v>32</v>
          </cell>
          <cell r="B36" t="str">
            <v>Rodillo neumático de arrastre</v>
          </cell>
          <cell r="C36">
            <v>21000</v>
          </cell>
          <cell r="D36" t="str">
            <v xml:space="preserve"> </v>
          </cell>
          <cell r="E36">
            <v>7000</v>
          </cell>
        </row>
        <row r="37">
          <cell r="A37">
            <v>33</v>
          </cell>
          <cell r="B37" t="str">
            <v>Tanque de agua de 8000 lts.</v>
          </cell>
          <cell r="C37">
            <v>18000</v>
          </cell>
          <cell r="E37">
            <v>6000</v>
          </cell>
        </row>
        <row r="38">
          <cell r="A38">
            <v>34</v>
          </cell>
          <cell r="B38" t="str">
            <v>Planta de suelo</v>
          </cell>
          <cell r="C38">
            <v>240000</v>
          </cell>
          <cell r="D38">
            <v>100</v>
          </cell>
          <cell r="E38">
            <v>80000</v>
          </cell>
        </row>
        <row r="39">
          <cell r="A39">
            <v>35</v>
          </cell>
          <cell r="B39" t="str">
            <v>Grupo electrógeno Onan 310 KVA</v>
          </cell>
          <cell r="C39">
            <v>90000</v>
          </cell>
          <cell r="D39">
            <v>200</v>
          </cell>
          <cell r="E39">
            <v>30000</v>
          </cell>
        </row>
        <row r="40">
          <cell r="A40">
            <v>36</v>
          </cell>
          <cell r="B40" t="str">
            <v>Rodillo neumático autopropulsado chico</v>
          </cell>
          <cell r="C40">
            <v>165000</v>
          </cell>
          <cell r="D40">
            <v>75</v>
          </cell>
          <cell r="E40">
            <v>55000</v>
          </cell>
        </row>
        <row r="41">
          <cell r="A41">
            <v>37</v>
          </cell>
          <cell r="B41" t="str">
            <v>Rodillo vibratorio de arrastre RVT200</v>
          </cell>
          <cell r="C41">
            <v>27000</v>
          </cell>
          <cell r="D41">
            <v>50</v>
          </cell>
          <cell r="E41">
            <v>9000</v>
          </cell>
        </row>
        <row r="42">
          <cell r="A42">
            <v>38</v>
          </cell>
          <cell r="B42" t="str">
            <v>Barredora sopladora</v>
          </cell>
          <cell r="C42">
            <v>18000</v>
          </cell>
          <cell r="D42">
            <v>30</v>
          </cell>
          <cell r="E42">
            <v>6000</v>
          </cell>
        </row>
        <row r="43">
          <cell r="A43">
            <v>39</v>
          </cell>
          <cell r="B43" t="str">
            <v>Planta asfáltica</v>
          </cell>
          <cell r="C43">
            <v>900000</v>
          </cell>
          <cell r="D43">
            <v>280</v>
          </cell>
          <cell r="E43">
            <v>300000</v>
          </cell>
        </row>
        <row r="44">
          <cell r="A44">
            <v>40</v>
          </cell>
          <cell r="B44" t="str">
            <v>Terminadora asfáltica</v>
          </cell>
          <cell r="C44">
            <v>375000</v>
          </cell>
          <cell r="D44">
            <v>140</v>
          </cell>
          <cell r="E44">
            <v>125000</v>
          </cell>
        </row>
        <row r="45">
          <cell r="A45">
            <v>41</v>
          </cell>
          <cell r="B45" t="str">
            <v>Aplanadora Marini</v>
          </cell>
          <cell r="C45">
            <v>225000</v>
          </cell>
          <cell r="D45">
            <v>140</v>
          </cell>
          <cell r="E45">
            <v>75000</v>
          </cell>
        </row>
        <row r="46">
          <cell r="A46">
            <v>42</v>
          </cell>
          <cell r="B46" t="str">
            <v>Rodillo neumático autop. Muller</v>
          </cell>
          <cell r="C46">
            <v>225000</v>
          </cell>
          <cell r="D46">
            <v>140</v>
          </cell>
          <cell r="E46">
            <v>75000</v>
          </cell>
        </row>
        <row r="47">
          <cell r="A47">
            <v>43</v>
          </cell>
          <cell r="B47" t="str">
            <v>Motoniveladora  570</v>
          </cell>
          <cell r="C47">
            <v>210000</v>
          </cell>
          <cell r="D47">
            <v>110</v>
          </cell>
          <cell r="E47">
            <v>70000</v>
          </cell>
        </row>
        <row r="48">
          <cell r="A48">
            <v>44</v>
          </cell>
          <cell r="B48" t="str">
            <v>Herramientas menores varias</v>
          </cell>
          <cell r="C48">
            <v>7500</v>
          </cell>
          <cell r="E48">
            <v>2500</v>
          </cell>
        </row>
        <row r="49">
          <cell r="A49">
            <v>45</v>
          </cell>
          <cell r="B49" t="str">
            <v>Equipo p/ tomado de juntas</v>
          </cell>
          <cell r="C49">
            <v>135000</v>
          </cell>
          <cell r="D49">
            <v>35</v>
          </cell>
          <cell r="E49">
            <v>45000</v>
          </cell>
        </row>
        <row r="50">
          <cell r="A50">
            <v>46</v>
          </cell>
          <cell r="B50" t="str">
            <v>Batea  con chofer</v>
          </cell>
          <cell r="C50">
            <v>240000</v>
          </cell>
          <cell r="D50">
            <v>300</v>
          </cell>
          <cell r="E50">
            <v>80000</v>
          </cell>
        </row>
        <row r="51">
          <cell r="A51">
            <v>47</v>
          </cell>
          <cell r="B51" t="str">
            <v>Pick up</v>
          </cell>
          <cell r="C51">
            <v>40000</v>
          </cell>
          <cell r="D51">
            <v>100</v>
          </cell>
          <cell r="E51">
            <v>15000</v>
          </cell>
        </row>
        <row r="52">
          <cell r="A52">
            <v>48</v>
          </cell>
          <cell r="B52" t="str">
            <v>Minicargador c/fresadora</v>
          </cell>
          <cell r="C52">
            <v>210000</v>
          </cell>
          <cell r="D52">
            <v>60</v>
          </cell>
          <cell r="E52">
            <v>70000</v>
          </cell>
        </row>
        <row r="53">
          <cell r="A53">
            <v>49</v>
          </cell>
          <cell r="B53" t="str">
            <v>Minimixer</v>
          </cell>
          <cell r="C53">
            <v>90000</v>
          </cell>
          <cell r="D53">
            <v>60</v>
          </cell>
          <cell r="E53">
            <v>30000</v>
          </cell>
        </row>
        <row r="54">
          <cell r="A54">
            <v>50</v>
          </cell>
          <cell r="B54" t="str">
            <v>Compact CAT 825</v>
          </cell>
          <cell r="C54">
            <v>750000</v>
          </cell>
          <cell r="D54">
            <v>300</v>
          </cell>
          <cell r="E54">
            <v>250000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</sheetData>
      <sheetData sheetId="2" refreshError="1"/>
      <sheetData sheetId="3">
        <row r="13">
          <cell r="C13" t="str">
            <v>SALARIO</v>
          </cell>
          <cell r="D13" t="str">
            <v>ASISTENCIA</v>
          </cell>
          <cell r="E13" t="str">
            <v>BASICO</v>
          </cell>
          <cell r="F13" t="str">
            <v>SOCIALES</v>
          </cell>
          <cell r="G13" t="str">
            <v>OBRERO</v>
          </cell>
          <cell r="H13" t="str">
            <v>TOTAL</v>
          </cell>
          <cell r="I13" t="str">
            <v>OTROS</v>
          </cell>
          <cell r="J13" t="str">
            <v>UDAD/DIA</v>
          </cell>
          <cell r="K13" t="str">
            <v>UDAD/HORA</v>
          </cell>
        </row>
        <row r="14">
          <cell r="A14" t="str">
            <v>CATEGORIA</v>
          </cell>
          <cell r="B14" t="str">
            <v>UNIDAD</v>
          </cell>
          <cell r="C14" t="str">
            <v>BASICO</v>
          </cell>
          <cell r="D14">
            <v>0.2</v>
          </cell>
          <cell r="F14">
            <v>1.06</v>
          </cell>
          <cell r="G14">
            <v>0.1</v>
          </cell>
        </row>
        <row r="15">
          <cell r="D15" t="str">
            <v xml:space="preserve"> x (3)</v>
          </cell>
          <cell r="E15" t="str">
            <v xml:space="preserve"> (3)+(4)</v>
          </cell>
          <cell r="F15" t="str">
            <v xml:space="preserve"> x (5)</v>
          </cell>
          <cell r="G15" t="str">
            <v xml:space="preserve"> x (5)</v>
          </cell>
          <cell r="H15" t="str">
            <v xml:space="preserve"> (5)+(6)+(7)</v>
          </cell>
          <cell r="J15" t="str">
            <v xml:space="preserve"> (8)+(9)</v>
          </cell>
          <cell r="K15" t="str">
            <v xml:space="preserve"> (10) / 8hs</v>
          </cell>
        </row>
        <row r="16">
          <cell r="A16">
            <v>1</v>
          </cell>
          <cell r="B16">
            <v>2</v>
          </cell>
          <cell r="C16">
            <v>3</v>
          </cell>
          <cell r="D16">
            <v>4</v>
          </cell>
          <cell r="E16">
            <v>5</v>
          </cell>
          <cell r="F16">
            <v>6</v>
          </cell>
          <cell r="G16">
            <v>7</v>
          </cell>
          <cell r="H16">
            <v>8</v>
          </cell>
          <cell r="I16">
            <v>9</v>
          </cell>
          <cell r="J16">
            <v>10</v>
          </cell>
          <cell r="K16">
            <v>11</v>
          </cell>
        </row>
        <row r="18">
          <cell r="A18" t="str">
            <v>Oficial Especializado</v>
          </cell>
          <cell r="B18" t="str">
            <v xml:space="preserve"> $/Dia</v>
          </cell>
          <cell r="C18">
            <v>21.04</v>
          </cell>
          <cell r="D18">
            <v>4.21</v>
          </cell>
          <cell r="E18">
            <v>25.25</v>
          </cell>
          <cell r="F18">
            <v>26.77</v>
          </cell>
          <cell r="G18">
            <v>2.5299999999999998</v>
          </cell>
          <cell r="H18">
            <v>54.55</v>
          </cell>
          <cell r="I18">
            <v>25.450000000000003</v>
          </cell>
          <cell r="J18">
            <v>80</v>
          </cell>
          <cell r="K18">
            <v>10</v>
          </cell>
        </row>
        <row r="20">
          <cell r="A20" t="str">
            <v>Oficial</v>
          </cell>
          <cell r="B20" t="str">
            <v xml:space="preserve"> $/Dia</v>
          </cell>
          <cell r="C20">
            <v>20.079999999999998</v>
          </cell>
          <cell r="D20">
            <v>4.0199999999999996</v>
          </cell>
          <cell r="E20">
            <v>24.099999999999998</v>
          </cell>
          <cell r="F20">
            <v>25.55</v>
          </cell>
          <cell r="G20">
            <v>2.41</v>
          </cell>
          <cell r="H20">
            <v>52.06</v>
          </cell>
          <cell r="I20">
            <v>7.94</v>
          </cell>
          <cell r="J20">
            <v>60</v>
          </cell>
          <cell r="K20">
            <v>7.5</v>
          </cell>
        </row>
        <row r="22">
          <cell r="A22" t="str">
            <v>Medio Oficial</v>
          </cell>
          <cell r="B22" t="str">
            <v xml:space="preserve"> $/Dia</v>
          </cell>
          <cell r="C22">
            <v>19.440000000000001</v>
          </cell>
          <cell r="D22">
            <v>3.89</v>
          </cell>
          <cell r="E22">
            <v>23.330000000000002</v>
          </cell>
          <cell r="F22">
            <v>24.73</v>
          </cell>
          <cell r="G22">
            <v>2.33</v>
          </cell>
          <cell r="H22">
            <v>50.39</v>
          </cell>
          <cell r="I22">
            <v>5.61</v>
          </cell>
          <cell r="J22">
            <v>56</v>
          </cell>
          <cell r="K22">
            <v>7</v>
          </cell>
        </row>
        <row r="24">
          <cell r="A24" t="str">
            <v>Ayudante</v>
          </cell>
          <cell r="B24" t="str">
            <v xml:space="preserve"> $/Dia</v>
          </cell>
          <cell r="C24">
            <v>19.28</v>
          </cell>
          <cell r="D24">
            <v>3.86</v>
          </cell>
          <cell r="E24">
            <v>23.14</v>
          </cell>
          <cell r="F24">
            <v>24.53</v>
          </cell>
          <cell r="G24">
            <v>2.31</v>
          </cell>
          <cell r="H24">
            <v>49.980000000000004</v>
          </cell>
          <cell r="I24">
            <v>2.02</v>
          </cell>
          <cell r="J24">
            <v>52.000000000000007</v>
          </cell>
          <cell r="K24">
            <v>6.5</v>
          </cell>
        </row>
        <row r="27">
          <cell r="D27" t="str">
            <v>PREMIO P/</v>
          </cell>
          <cell r="E27" t="str">
            <v>JORNAL</v>
          </cell>
          <cell r="F27" t="str">
            <v>MEJORAS</v>
          </cell>
          <cell r="G27" t="str">
            <v>SEGURO</v>
          </cell>
          <cell r="H27" t="str">
            <v>JORNAL</v>
          </cell>
          <cell r="J27" t="str">
            <v>COSTO</v>
          </cell>
          <cell r="K27" t="str">
            <v>COSTO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57 Correg"/>
      <sheetName val="1257 200 mil"/>
      <sheetName val="1257"/>
      <sheetName val="CONTROL P"/>
      <sheetName val="Hoja6"/>
      <sheetName val="Hoja7"/>
      <sheetName val="Hoja8"/>
      <sheetName val="analisis de item  Gral (2)"/>
      <sheetName val="analisis de item  Estructur (2)"/>
      <sheetName val="analisis de item Sanitario"/>
      <sheetName val="analisis de item Sanitario (2)"/>
      <sheetName val="analisis de item  Electricidad"/>
      <sheetName val="analisis de item  Gas"/>
      <sheetName val="analisis de item  Especiales"/>
      <sheetName val="Computo y presupuesto"/>
      <sheetName val="analisis de item  Estructura"/>
      <sheetName val="analisis de item  Gral"/>
      <sheetName val="Analisis de precios"/>
      <sheetName val="anexo 2"/>
      <sheetName val="ANEXO 11"/>
      <sheetName val="COEF."/>
      <sheetName val="Plan de Trabajos"/>
      <sheetName val="Gráfico1"/>
      <sheetName val="Coefiente Formulas"/>
      <sheetName val="Hoja2"/>
      <sheetName val="Formulas"/>
      <sheetName val="PRECIOS sin iva"/>
      <sheetName val="DIPAI"/>
      <sheetName val="precios"/>
      <sheetName val="Hoja1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. PRELIM."/>
      <sheetName val="M. DE SUELOS"/>
      <sheetName val="FUNDAC."/>
      <sheetName val="C. AISL."/>
      <sheetName val="MAMP. DE ELEV"/>
      <sheetName val="ESTR. H°A°"/>
      <sheetName val="ESTR. METALICA"/>
      <sheetName val="CUBIERTAS"/>
      <sheetName val="PLUVIALES"/>
      <sheetName val="CONTRAP."/>
      <sheetName val="PISOS"/>
      <sheetName val="ZOCALOS"/>
      <sheetName val="REVOQUES"/>
      <sheetName val="CIELOR."/>
      <sheetName val="REVEST."/>
      <sheetName val="VIDRIOS"/>
      <sheetName val="CARP"/>
      <sheetName val="PINTURA"/>
      <sheetName val="INST. CONTRA INCENDIO"/>
      <sheetName val="cloacal"/>
      <sheetName val="desagues pluviales"/>
      <sheetName val="agua corriente"/>
      <sheetName val="ARTEFACTOS"/>
      <sheetName val="artef"/>
      <sheetName val="ELECTRICIDAD"/>
      <sheetName val="INST. DE GAS"/>
      <sheetName val="Informática Aula Tipo"/>
      <sheetName val="INST ELECT P- INFORM"/>
      <sheetName val="ALARMA"/>
      <sheetName val="telefonica"/>
      <sheetName val="VARIOS"/>
      <sheetName val="Cómputo y presupuesto TIPO"/>
      <sheetName val="LISTADO DE 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Items"/>
      <sheetName val="Mano de obra"/>
      <sheetName val="Materiales"/>
      <sheetName val="CR"/>
      <sheetName val="I-1"/>
      <sheetName val="I-2"/>
      <sheetName val="I-3"/>
      <sheetName val="I-4"/>
      <sheetName val="I-5"/>
      <sheetName val="I-6"/>
      <sheetName val="I-7"/>
      <sheetName val="I-8"/>
      <sheetName val="I-9"/>
      <sheetName val="I-10"/>
      <sheetName val="I-11"/>
      <sheetName val="I-12.1"/>
      <sheetName val="I-12.2"/>
      <sheetName val="I-13.1"/>
      <sheetName val="I-13.2"/>
      <sheetName val="I-13.3"/>
      <sheetName val="I-13.4"/>
      <sheetName val="I-14.1"/>
      <sheetName val="I-14.2"/>
      <sheetName val="I-15"/>
      <sheetName val="I-16"/>
      <sheetName val="PlanTrabajo"/>
      <sheetName val="Curv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MPRESA"/>
      <sheetName val="PLANILLA III.4"/>
      <sheetName val="TOTALES PLANILLA III.4"/>
      <sheetName val="PLANILLA III.3"/>
      <sheetName val="PLANILLA III.3 BIS"/>
      <sheetName val="EQUIPOS MINIMOS"/>
      <sheetName val="AYUDA"/>
      <sheetName val="EquipoxEspeci"/>
      <sheetName val="EquipoxEspeci2"/>
      <sheetName val="Equipos"/>
      <sheetName val="Equipos2"/>
      <sheetName val="Especial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ACOPLADORES INTERNOS diámetro mínimo 3"</v>
          </cell>
        </row>
        <row r="3">
          <cell r="B3" t="str">
            <v>ANDAMIOS</v>
          </cell>
        </row>
        <row r="4">
          <cell r="B4" t="str">
            <v>APAREJOS DE CARGA</v>
          </cell>
        </row>
        <row r="5">
          <cell r="B5" t="str">
            <v>APLANADORA</v>
          </cell>
        </row>
        <row r="6">
          <cell r="B6" t="str">
            <v>ASERRADORA DE HORMIGON</v>
          </cell>
        </row>
        <row r="7">
          <cell r="B7" t="str">
            <v>ASERRADORA PARA PAVIMENTOS</v>
          </cell>
        </row>
        <row r="8">
          <cell r="B8" t="str">
            <v>BALANZA DE PESO MUERTO con reg. de presión y temp. para prueba hidráulica</v>
          </cell>
        </row>
        <row r="9">
          <cell r="B9" t="str">
            <v>BARREDORA SOPLADORA</v>
          </cell>
        </row>
        <row r="10">
          <cell r="B10" t="str">
            <v>BOMBA DE ALTA PRESION PARA PRUEBA HIDRAULICA</v>
          </cell>
        </row>
        <row r="11">
          <cell r="B11" t="str">
            <v>BOMBA DE LLENADO PARA PRUEBA HIDRAULICA</v>
          </cell>
        </row>
        <row r="12">
          <cell r="B12" t="str">
            <v>BOMBA PARA PRUEBA HIDRAULICA</v>
          </cell>
        </row>
        <row r="13">
          <cell r="B13" t="str">
            <v>BOMBAS DE ACHIQUE</v>
          </cell>
        </row>
        <row r="14">
          <cell r="B14" t="str">
            <v>BOMBAS DE AGUA PARA ENSAYOS</v>
          </cell>
        </row>
        <row r="15">
          <cell r="B15" t="str">
            <v>CÁMARA AEROFOTOGRAMÉTRICA</v>
          </cell>
        </row>
        <row r="16">
          <cell r="B16" t="str">
            <v>CÁMARA REPRODUCCIÓN FOTOGRÁFICA mínimo 60 x 60 cm</v>
          </cell>
        </row>
        <row r="17">
          <cell r="B17" t="str">
            <v>CAMIÓN CON HIDROELEVADOR mínimo 14 mts CON BARQUILLA</v>
          </cell>
        </row>
        <row r="18">
          <cell r="B18" t="str">
            <v>CAMION MOTOHORMIGONERO</v>
          </cell>
        </row>
        <row r="19">
          <cell r="B19" t="str">
            <v>CAMIÓN PARA EL TRASLADO DE POSTES</v>
          </cell>
        </row>
        <row r="20">
          <cell r="B20" t="str">
            <v>CAMION PARA TRASLADO DE CAÑERIAS</v>
          </cell>
        </row>
        <row r="21">
          <cell r="B21" t="str">
            <v>CAMION REGADOR DE ASFALTOS</v>
          </cell>
        </row>
        <row r="22">
          <cell r="B22" t="str">
            <v xml:space="preserve">CAÑERIA FLOTANTE Y PONTON DE APOYO O MULITA DE MAR </v>
          </cell>
        </row>
        <row r="23">
          <cell r="B23" t="str">
            <v>CARGADOR DE BATERÍAS</v>
          </cell>
        </row>
        <row r="24">
          <cell r="B24" t="str">
            <v>CARGADOR FRONTAL</v>
          </cell>
        </row>
        <row r="25">
          <cell r="B25" t="str">
            <v>CARRETÓN PARA EL TRASLADO DE POSTES</v>
          </cell>
        </row>
        <row r="26">
          <cell r="B26" t="str">
            <v>CARRETON PARA TRASLADO DE CAÑERIAS</v>
          </cell>
        </row>
        <row r="27">
          <cell r="B27" t="str">
            <v>CARRO PORTABOBINA</v>
          </cell>
        </row>
        <row r="28">
          <cell r="B28" t="str">
            <v>CINTA 50 METROS</v>
          </cell>
        </row>
        <row r="29">
          <cell r="B29" t="str">
            <v>COMPACTADOR LISO VIBRATORIO AUTOPROPULSADO</v>
          </cell>
        </row>
        <row r="30">
          <cell r="B30" t="str">
            <v xml:space="preserve">COMPRESOR </v>
          </cell>
        </row>
        <row r="31">
          <cell r="B31" t="str">
            <v>COMPRESOR CON MARTILLO NEUMATICO</v>
          </cell>
        </row>
        <row r="32">
          <cell r="B32" t="str">
            <v>COORDINATÓGRAFO</v>
          </cell>
        </row>
        <row r="33">
          <cell r="B33" t="str">
            <v>CURVADORA HIDRAULICA PARA CAÑERIAS DE ACERO diámetro mín. 3"</v>
          </cell>
        </row>
        <row r="34">
          <cell r="B34" t="str">
            <v>DETECTORES DE FALLAS para protección anticorrosiva con anillos</v>
          </cell>
        </row>
        <row r="35">
          <cell r="B35" t="str">
            <v>DINAMÓMETRO</v>
          </cell>
        </row>
        <row r="36">
          <cell r="B36" t="str">
            <v>DISTRIBUIDOR DE ARIDOS</v>
          </cell>
        </row>
        <row r="37">
          <cell r="B37" t="str">
            <v xml:space="preserve">DRAGA </v>
          </cell>
        </row>
        <row r="38">
          <cell r="B38" t="str">
            <v xml:space="preserve">DRAGA DE SUCCION POR ARRASTRE </v>
          </cell>
        </row>
        <row r="39">
          <cell r="B39" t="str">
            <v>ENCOFRADO</v>
          </cell>
        </row>
        <row r="40">
          <cell r="B40" t="str">
            <v>EQUIPO AMBULO-OPERANTE ESCARIFICADOR-RECUPERADOR</v>
          </cell>
        </row>
        <row r="41">
          <cell r="B41" t="str">
            <v>EQUIPO APLICADOR DEL IMPRIMADOR DEL MATERIAL TERMOPLASTICO</v>
          </cell>
        </row>
        <row r="42">
          <cell r="B42" t="str">
            <v>EQUIPO BARREDOR SOPLADOR</v>
          </cell>
        </row>
        <row r="43">
          <cell r="B43" t="str">
            <v>EQUIPO DE APLICACIÓN DE MATERIAL EN FRIO</v>
          </cell>
        </row>
        <row r="44">
          <cell r="B44" t="str">
            <v>EQUIPO DE COMPACTACION (VIBROAPISONADOR)</v>
          </cell>
        </row>
        <row r="45">
          <cell r="B45" t="str">
            <v>EQUIPO DE DIBUJO</v>
          </cell>
        </row>
        <row r="46">
          <cell r="B46" t="str">
            <v>EQUIPO DE FUSION</v>
          </cell>
        </row>
        <row r="47">
          <cell r="B47" t="str">
            <v>EQUIPO FRENADOR PARA TENDIDO</v>
          </cell>
        </row>
        <row r="48">
          <cell r="B48" t="str">
            <v>EQUIPO FUSOR DE MATERIAL TERMOPLASTICO</v>
          </cell>
        </row>
        <row r="49">
          <cell r="B49" t="str">
            <v>EQUIPO PARA AEROTRIANGULACIÓN</v>
          </cell>
        </row>
        <row r="50">
          <cell r="B50" t="str">
            <v>EQUIPO PARA PRUEBAS NEUMATICAS</v>
          </cell>
        </row>
        <row r="51">
          <cell r="B51" t="str">
            <v>EQUIPO PARA TERMOFUSION</v>
          </cell>
        </row>
        <row r="52">
          <cell r="B52" t="str">
            <v>EQUIPOS DE SOLDAR</v>
          </cell>
        </row>
        <row r="53">
          <cell r="B53" t="str">
            <v>ESTEREOSCOPIOS</v>
          </cell>
        </row>
        <row r="54">
          <cell r="B54" t="str">
            <v xml:space="preserve">EXCAVADORA </v>
          </cell>
        </row>
        <row r="55">
          <cell r="B55" t="str">
            <v xml:space="preserve">EXCAVADORA CON BRAZO EXTENSIBLE </v>
          </cell>
        </row>
        <row r="56">
          <cell r="B56" t="str">
            <v xml:space="preserve">EXCAVADORA CON BRAZO FIJO longitud mínima 7 mts </v>
          </cell>
        </row>
        <row r="57">
          <cell r="B57" t="str">
            <v>FRESADORA ancho mínimo 1,00 mt</v>
          </cell>
        </row>
        <row r="58">
          <cell r="B58" t="str">
            <v>FUENTES DE ALIMENTACIÓN</v>
          </cell>
        </row>
        <row r="59">
          <cell r="B59" t="str">
            <v>FUSOR DE ASFALTO</v>
          </cell>
        </row>
        <row r="60">
          <cell r="B60" t="str">
            <v>GENERADOR DE SEÑALES</v>
          </cell>
        </row>
        <row r="61">
          <cell r="B61" t="str">
            <v>GRÚA</v>
          </cell>
        </row>
        <row r="62">
          <cell r="B62" t="str">
            <v>GRÚA CON PLUMA altura mínima 14 mts</v>
          </cell>
        </row>
        <row r="63">
          <cell r="B63" t="str">
            <v>GUINCHE</v>
          </cell>
        </row>
        <row r="64">
          <cell r="B64" t="str">
            <v>GUINCHE TIRA CABLE</v>
          </cell>
        </row>
        <row r="65">
          <cell r="B65" t="str">
            <v>HARDWARE Y SOFTWARE DE PROCESAMIENTO DE IMÁGENES</v>
          </cell>
        </row>
        <row r="66">
          <cell r="B66" t="str">
            <v xml:space="preserve">HIDROGRÚA </v>
          </cell>
        </row>
        <row r="67">
          <cell r="B67" t="str">
            <v xml:space="preserve">HORMIGONERA </v>
          </cell>
        </row>
        <row r="68">
          <cell r="B68" t="str">
            <v>INSTRUMENTAL DE MEDICIÓN ELÉCTRICA PARA BAJA Y ALTA TENSIÓN</v>
          </cell>
        </row>
        <row r="69">
          <cell r="B69" t="str">
            <v>INSTRUMENTAL DE MEDICIÓN PARA TENSIÓN Y BOMBAS</v>
          </cell>
        </row>
        <row r="70">
          <cell r="B70" t="str">
            <v>JALONES</v>
          </cell>
        </row>
        <row r="71">
          <cell r="B71" t="str">
            <v>LABORATORIO FOTOGRÁFICO</v>
          </cell>
        </row>
        <row r="72">
          <cell r="B72" t="str">
            <v>MANOMETROS</v>
          </cell>
        </row>
        <row r="73">
          <cell r="B73" t="str">
            <v xml:space="preserve">MARTILLO NEUMATICO </v>
          </cell>
        </row>
        <row r="74">
          <cell r="B74" t="str">
            <v>MESA DE TRANSPARENCIAS</v>
          </cell>
        </row>
        <row r="75">
          <cell r="B75" t="str">
            <v>MIRAS</v>
          </cell>
        </row>
        <row r="76">
          <cell r="B76" t="str">
            <v>MOLDES DE BASE Y CORDON mínimo 100 mts</v>
          </cell>
        </row>
        <row r="77">
          <cell r="B77" t="str">
            <v>MOTOCOMPRESOR</v>
          </cell>
        </row>
        <row r="78">
          <cell r="B78" t="str">
            <v>MOTOCOMPRESOR CON MARTILLO NEUMATICO</v>
          </cell>
        </row>
        <row r="79">
          <cell r="B79" t="str">
            <v>MOTONIVELADORA</v>
          </cell>
        </row>
        <row r="80">
          <cell r="B80" t="str">
            <v xml:space="preserve">MOTOSOLDADORA mínimo de 400 amp </v>
          </cell>
        </row>
        <row r="81">
          <cell r="B81" t="str">
            <v>MULTÍMETRO</v>
          </cell>
        </row>
        <row r="82">
          <cell r="B82" t="str">
            <v>NIVEL TOPOGRÁFICO Y/O GEODÉSICOS</v>
          </cell>
        </row>
        <row r="83">
          <cell r="B83" t="str">
            <v>OSCILOSCOPIO</v>
          </cell>
        </row>
        <row r="84">
          <cell r="B84" t="str">
            <v>PALA DE ARRASTRE</v>
          </cell>
        </row>
        <row r="85">
          <cell r="B85" t="str">
            <v>PERFORADORA</v>
          </cell>
        </row>
        <row r="86">
          <cell r="B86" t="str">
            <v>PLANTA ASFALTICA</v>
          </cell>
        </row>
        <row r="87">
          <cell r="B87" t="str">
            <v xml:space="preserve">PLANTA DOSIFICADORA </v>
          </cell>
        </row>
        <row r="88">
          <cell r="B88" t="str">
            <v>PRENSA PARA EMPALME DE CABLES</v>
          </cell>
        </row>
        <row r="89">
          <cell r="B89" t="str">
            <v>REGLA VIBRADORA</v>
          </cell>
        </row>
        <row r="90">
          <cell r="B90" t="str">
            <v>REMOLQUE PARA EL TRASLADO DE POSTES</v>
          </cell>
        </row>
        <row r="91">
          <cell r="B91" t="str">
            <v>RESTITUIDORES</v>
          </cell>
        </row>
        <row r="92">
          <cell r="B92" t="str">
            <v xml:space="preserve">RETROCARGADORA </v>
          </cell>
        </row>
        <row r="93">
          <cell r="B93" t="str">
            <v>RODILLO NEUMATICO</v>
          </cell>
        </row>
        <row r="94">
          <cell r="B94" t="str">
            <v>RODILLO NEUMATICO AUTOPROPULSADO</v>
          </cell>
        </row>
        <row r="95">
          <cell r="B95" t="str">
            <v>RODILLO PATA DE CABRA</v>
          </cell>
        </row>
        <row r="96">
          <cell r="B96" t="str">
            <v>ROMPE PAVIMENTO</v>
          </cell>
        </row>
        <row r="97">
          <cell r="B97" t="str">
            <v>SCRAPPER, cepillos de acero con calibre para limpieza interior de cañerías</v>
          </cell>
        </row>
        <row r="98">
          <cell r="B98" t="str">
            <v>SEMBRADOR DE ESFERAS</v>
          </cell>
        </row>
        <row r="99">
          <cell r="B99" t="str">
            <v>SEMIRREMOLQUE PARA TRASLADO DE CAÑERIAS</v>
          </cell>
        </row>
        <row r="100">
          <cell r="B100" t="str">
            <v>SOFTWARE DE SISTEMA DE IMFORMACIÓN GEOGRÁFICA</v>
          </cell>
        </row>
        <row r="101">
          <cell r="B101" t="str">
            <v>SONDAS ELECTRICAS CON SU RESPECTIVO EQUIPO DE MEDICION</v>
          </cell>
        </row>
        <row r="102">
          <cell r="B102" t="str">
            <v>TANQUE REGADOR</v>
          </cell>
        </row>
        <row r="103">
          <cell r="B103" t="str">
            <v>TEODOLITO</v>
          </cell>
        </row>
        <row r="104">
          <cell r="B104" t="str">
            <v>TEODOLITO CON DISTANCIÓMETRO O ESTACIÓN TOTAL</v>
          </cell>
        </row>
        <row r="105">
          <cell r="B105" t="str">
            <v>TERMINADORA ASFALTICA</v>
          </cell>
        </row>
        <row r="106">
          <cell r="B106" t="str">
            <v>TIENDE TUBOS</v>
          </cell>
        </row>
        <row r="107">
          <cell r="B107" t="str">
            <v>TOPADORA</v>
          </cell>
        </row>
        <row r="108">
          <cell r="B108" t="str">
            <v>TRACTOR potencia mínima 80 HP</v>
          </cell>
        </row>
        <row r="109">
          <cell r="B109" t="str">
            <v>TRACTOR potencia mínima 85 HP</v>
          </cell>
        </row>
        <row r="110">
          <cell r="B110" t="str">
            <v>TUNELERA para diámetro mínimo 3"</v>
          </cell>
        </row>
        <row r="111">
          <cell r="B111" t="str">
            <v>VEHICULO UTILITARIO</v>
          </cell>
        </row>
        <row r="112">
          <cell r="B112" t="str">
            <v>VIBRADOR DE HORMIGON</v>
          </cell>
        </row>
        <row r="113">
          <cell r="B113" t="str">
            <v>VIBRADOR DE INMERSION</v>
          </cell>
        </row>
        <row r="114">
          <cell r="B114" t="str">
            <v xml:space="preserve">ZANJADORA </v>
          </cell>
        </row>
        <row r="115">
          <cell r="B115" t="str">
            <v>OTROS</v>
          </cell>
        </row>
      </sheetData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"/>
      <sheetName val="CV"/>
      <sheetName val="Coef Res"/>
      <sheetName val="Presu"/>
      <sheetName val="Plan Trab"/>
      <sheetName val="Costo Precio"/>
      <sheetName val="EQUI"/>
      <sheetName val="EQUI (2)"/>
      <sheetName val="Bco"/>
      <sheetName val="Eq"/>
      <sheetName val="MDO"/>
      <sheetName val="Mat"/>
      <sheetName val="MatPre"/>
      <sheetName val="Items MAT"/>
      <sheetName val="P"/>
      <sheetName val="movi"/>
      <sheetName val="AC"/>
      <sheetName val="AL"/>
      <sheetName val="BA"/>
      <sheetName val="BE"/>
      <sheetName val="EL"/>
      <sheetName val="PA"/>
      <sheetName val="EX"/>
      <sheetName val="HO"/>
      <sheetName val="LT"/>
      <sheetName val="MS"/>
      <sheetName val="PH"/>
      <sheetName val="RA"/>
      <sheetName val="SÑ"/>
      <sheetName val="CH"/>
      <sheetName val="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stuarios y SUM"/>
      <sheetName val="Analisis Precios"/>
      <sheetName val="M. de Obr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IDAD"/>
      <sheetName val="Precios O.Elec.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 prototipo"/>
      <sheetName val="listado"/>
      <sheetName val="analisis de item (2)"/>
      <sheetName val="analisis de item"/>
      <sheetName val="Estructura control"/>
      <sheetName val="general control"/>
      <sheetName val="Estructura prototipo"/>
      <sheetName val="instalacion snit"/>
      <sheetName val="preliminaares  pavimentos y cer"/>
      <sheetName val="sala de maquinas"/>
      <sheetName val="Subest transf"/>
      <sheetName val="gas"/>
      <sheetName val="garita"/>
      <sheetName val="Hierros"/>
      <sheetName val="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item"/>
      <sheetName val="PRES.GRAL"/>
      <sheetName val="PRECIOS sin iva"/>
    </sheetNames>
    <sheetDataSet>
      <sheetData sheetId="0"/>
      <sheetData sheetId="1"/>
      <sheetData sheetId="2" refreshError="1">
        <row r="4">
          <cell r="G4" t="str">
            <v>UBICACIÓN: Santa Fe - Dpto. La Capital.-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item  Gral"/>
      <sheetName val="analisis de item  Gral (2)"/>
      <sheetName val="analisis de item  Estructura"/>
      <sheetName val="analisis de item  Estructur (2)"/>
      <sheetName val="analisis de item Sanitario"/>
      <sheetName val="analisis de item Sanitario (2)"/>
      <sheetName val="analisis de item  Electricidad"/>
      <sheetName val="analisis de item  Gas"/>
      <sheetName val="analisis de item  Especiales"/>
      <sheetName val="analisis de item  Gral (3)"/>
      <sheetName val="Computo y presupuesto"/>
      <sheetName val="presupuesto empresa"/>
      <sheetName val="Plan de Trabajos"/>
      <sheetName val="Gráfico1"/>
      <sheetName val="Coefiente Formulas"/>
      <sheetName val="Hoja2"/>
      <sheetName val="Formulas"/>
      <sheetName val="PRECIOS sin iva"/>
      <sheetName val="DIPAI"/>
      <sheetName val="precios"/>
      <sheetName val="P"/>
      <sheetName val="RESUMEN MAR 2012 "/>
      <sheetName val="19-Regularización de pluviales"/>
      <sheetName val="18-Reguladores de velocidad"/>
      <sheetName val="17-Vados"/>
      <sheetName val="16-Obras en veredas"/>
      <sheetName val="15-Solado de Hº peinado"/>
      <sheetName val="14-Carpeta asfaltica 4cm"/>
      <sheetName val="13-Cantero Central"/>
      <sheetName val="12-Cordones completos"/>
      <sheetName val="11-Cordones bajos de Hº"/>
      <sheetName val="10-Losa de Hº de 15cm para CºCº"/>
      <sheetName val="9-Bloques de Hº para cesped"/>
      <sheetName val="8-Pavimento de Hº de 18cm"/>
      <sheetName val="7-Pavimento de Hº de 15cm"/>
      <sheetName val="6-Carpeta asfaltica 7cm"/>
      <sheetName val="5-Suelo arena cemento 15cm"/>
      <sheetName val="4-Movimiento de suelo "/>
      <sheetName val="3-Remoción de pav. asfaltico"/>
      <sheetName val="2-Remoción cordones y pavim. Hº"/>
      <sheetName val="1-Liberación de traza"/>
      <sheetName val="k (Formula)"/>
      <sheetName val="Desagües x sectores"/>
      <sheetName val="PARAMETROS"/>
      <sheetName val="OFICIAL Marzo 2012 (corregida)"/>
      <sheetName val="OFICIAL MARZO 2012"/>
      <sheetName val="FINAL ABRIL 2012"/>
      <sheetName val="FINAL FEBRERO 2012"/>
      <sheetName val="Oferta"/>
      <sheetName val="ANALISIS"/>
      <sheetName val="MANO DE OBRA"/>
      <sheetName val="COEFICIENTE RESUMEN"/>
      <sheetName val="Plan de trabajo % y $"/>
      <sheetName val="Curva"/>
      <sheetName val="Cálculo coeficiente de resumen"/>
      <sheetName val="Análisis primario mano de obra"/>
      <sheetName val="Análisis primario de materiales"/>
      <sheetName val="Costo equipos"/>
      <sheetName val="b-Liberación de Traza"/>
      <sheetName val="c-Liberación de Traza"/>
      <sheetName val="a-b-Rotura pav. Hº Aº Cocu"/>
      <sheetName val="a-Mov. de suelos"/>
      <sheetName val="b-c-Apertura de Caja"/>
      <sheetName val="a-c-Sbase SAC incorp. mat.rec."/>
      <sheetName val="b-Sub base SAC"/>
      <sheetName val="a-b-c-Pav. Hormigón 15cm"/>
      <sheetName val="b-Pav. intertrabado 8cm"/>
      <sheetName val="b-c-Cordón recto y curvo hº aº"/>
      <sheetName val="b-Solado Hº peinado H17"/>
      <sheetName val="a-c-Vados y obras accesorias"/>
      <sheetName val="a-b-Señalización horizontal"/>
      <sheetName val="a-b-c-Nomencladores de calles"/>
      <sheetName val="a-b-Señalización vertical"/>
      <sheetName val="a-Regulador de velocidad"/>
      <sheetName val="b-Laberintos cruce peatonal"/>
      <sheetName val="b-Cercos Perimetrales"/>
      <sheetName val="b-Regularización de veredas"/>
      <sheetName val="c-Regularización de veredas"/>
      <sheetName val="b-c-Caño 40"/>
      <sheetName val="b-c-Caño 50 "/>
      <sheetName val="b-c-Caño 60"/>
      <sheetName val="b-Caño 80"/>
      <sheetName val="b-Caño 100"/>
      <sheetName val="c-BR 1,80x1,30"/>
      <sheetName val="c-BR 3,00x1,30"/>
      <sheetName val="b-Boca registro"/>
      <sheetName val="b-c-BT 1 Tramo"/>
      <sheetName val="c-BT 2 Tramos"/>
      <sheetName val="b-Cámaras capt. de cunetas"/>
      <sheetName val="b-Muro de cabezal"/>
      <sheetName val="Oficial Provincia Diciembre 16"/>
      <sheetName val="Liberación de Traza"/>
      <sheetName val="Apertura de Caja"/>
      <sheetName val="Rotura pav. Hº"/>
      <sheetName val="Rotura pav. asf. adoq"/>
      <sheetName val="Rotura pav. asf."/>
      <sheetName val="Perfilado y puesta en cota"/>
      <sheetName val="Relleno sin aporte de suelo"/>
      <sheetName val="Mov. de suelos"/>
      <sheetName val="Sub base SAC"/>
      <sheetName val="Sub base SAC con material rec."/>
      <sheetName val="Reciclado in situ para base"/>
      <sheetName val="Base estabilizada 12 cm"/>
      <sheetName val="Estabilizado granular"/>
      <sheetName val="Enripiado"/>
      <sheetName val="Cordón cuneta de HºAº"/>
      <sheetName val="Cordón recto y curvo hº aº"/>
      <sheetName val="Badenes de HºAº"/>
      <sheetName val="Pav. Hormigón 15cm"/>
      <sheetName val="Pav. Hormigón 18cm"/>
      <sheetName val="Pav. asf. en frío"/>
      <sheetName val="Pav. asf. en caliente"/>
      <sheetName val="Pav. intertrabado 8cm con base"/>
      <sheetName val="Pav. intertrabado 8cm sin base"/>
      <sheetName val="Pav. intertrabado 6cm"/>
      <sheetName val="Solado Hº peinado H17"/>
      <sheetName val="Señalización horizontal"/>
      <sheetName val="Rampas Especiales"/>
      <sheetName val="Obras en veredas rampas "/>
      <sheetName val="Nomencladores de calles"/>
      <sheetName val="Regularización de veredas"/>
      <sheetName val="Cabezal HºAº tipo 1 capt."/>
      <sheetName val="Cabezal HºAº tipo 2 capt."/>
      <sheetName val="Caño 40"/>
      <sheetName val="Caño 50 "/>
      <sheetName val="Caño 60"/>
      <sheetName val="Caño 70"/>
      <sheetName val="Caño 80"/>
      <sheetName val="Caño 100"/>
      <sheetName val="Caño 120"/>
      <sheetName val="Boca registro"/>
      <sheetName val="BR 1,40x1,30"/>
      <sheetName val="BR 1,60x1,40"/>
      <sheetName val="BR 1,80x1,40"/>
      <sheetName val="BR 2,30x1,40"/>
      <sheetName val="BR 3,00x1,80"/>
      <sheetName val="BR 3,00x2,30"/>
      <sheetName val="Reconst. BR 4,00x2,00"/>
      <sheetName val="BT 1 Tramo"/>
      <sheetName val="BT 2 Tramos"/>
      <sheetName val="Readecuación BT"/>
      <sheetName val="Cond. 1,50x1,00"/>
      <sheetName val="Cond. 2,20x1,00"/>
      <sheetName val="Cómputo y presupuesto"/>
      <sheetName val="k Estudios y Proyectos(Formula)"/>
      <sheetName val="Materiales e insumos"/>
      <sheetName val="Equipos"/>
      <sheetName val="$Tipos O. VIALES TERCEROS"/>
      <sheetName val="$Tipos O. VIALES ADMINISTRACION"/>
      <sheetName val="Aserrado pavimento de hormigón"/>
      <sheetName val="Aserrado de Carpeta asfaltica"/>
      <sheetName val="Movimiento de suelos "/>
      <sheetName val="Subrasante con cal"/>
      <sheetName val="Suelo cal 15 cm"/>
      <sheetName val="Suelo cal 20 cm"/>
      <sheetName val="Cordón recto hº aº"/>
      <sheetName val="Cordon cuneta 0,60 A.U."/>
      <sheetName val="Cordon cuneta 1,00 A.L."/>
      <sheetName val="Cordon cuneta 0,20 A.U."/>
      <sheetName val="Suelo cemento 15cm"/>
      <sheetName val="Suelo cemento 20cm"/>
      <sheetName val="Hormigón 15cm"/>
      <sheetName val="Hormigón 18cm"/>
      <sheetName val="Hormigón 22cm"/>
      <sheetName val="Rampa Premoldeada"/>
      <sheetName val="Señal Nomenclatura Calle"/>
      <sheetName val="Piso Hº H-17 7cm Peinado"/>
      <sheetName val="Piso Hº H-13 10cm (Alisado)"/>
      <sheetName val="Carp. asf. 5cm"/>
      <sheetName val="Carp. asf. 7cm"/>
      <sheetName val="Pavimento inter.8 cm (Sin base)"/>
      <sheetName val="Pavimento inter.8 cm (Con base)"/>
      <sheetName val="Pavimento intertrabado 6cm"/>
      <sheetName val="Mejorado 0-20 10cm"/>
      <sheetName val="Base estabilizada 10cm"/>
      <sheetName val="Base estabilizada 15cm"/>
      <sheetName val="Base estabilizada 20cm"/>
      <sheetName val="Caño 70 "/>
      <sheetName val="Boca tormenta2tramo (con tapa)"/>
      <sheetName val="Señalizacion extrusión"/>
      <sheetName val="Regulador de velocidad"/>
      <sheetName val="Rampas Blangino"/>
      <sheetName val="Movimiento de suelo arenoso"/>
      <sheetName val="Asfalto bacheo 5cm"/>
      <sheetName val="Saneamiento hasta 1 m bacheo hº"/>
      <sheetName val="Cunetas premoldeadas"/>
      <sheetName val="Hormigón 8cm"/>
      <sheetName val="Boca tormenta1tramo (con tapa)"/>
      <sheetName val="Boca tormenta1tramo(sin tapa)"/>
      <sheetName val="Camara captacion cunetas"/>
      <sheetName val="Muro cabezal"/>
      <sheetName val="Niv. boca registro redondas"/>
      <sheetName val="Niv. boca registro cuadradas"/>
      <sheetName val="Cloacas Perforacion"/>
      <sheetName val="Cloacas Perforacion (2)"/>
      <sheetName val="Desmonte de terraplen"/>
      <sheetName val="Desbosque destronque limpieza"/>
      <sheetName val="Piso de losetas sin mezcla"/>
      <sheetName val="Piso de losetas cemento 60x40"/>
      <sheetName val="Banco corrido de hºaº"/>
      <sheetName val="Cimiento de hormigón pobre"/>
      <sheetName val="Piso porcellanato 50x50"/>
      <sheetName val="Relleno con suelo vegetal"/>
      <sheetName val="Pavimento con adoq. de piedras"/>
      <sheetName val="Sellado de baches con concreto"/>
      <sheetName val="Arena fina compactada con P.V."/>
      <sheetName val="Apertura de zanja inst. elect."/>
      <sheetName val="Cesto tipo malla hierro"/>
      <sheetName val="Cesto tipo metal desplegado"/>
      <sheetName val="Piso pavimento articulado (2)"/>
      <sheetName val="Piso pavimento articulado"/>
      <sheetName val="Contrapiso hº Pº 12cm"/>
      <sheetName val="Pretiles de HºAº"/>
      <sheetName val="Bordillos de hº pref. 7x10x100"/>
      <sheetName val="Bordillos de hº pref. 7x20x100"/>
      <sheetName val="Piso de granitullo 10x10"/>
      <sheetName val="Vigas hormigon"/>
      <sheetName val="Bordillo de ladrillo común"/>
      <sheetName val="Prov.y colocación de farolas"/>
      <sheetName val="Parquización y adec. arboreas"/>
      <sheetName val="Piso hormigón 7cm sin malla"/>
      <sheetName val="Piso hormigón 15cm"/>
      <sheetName val="Cordón hºaº tipo viga"/>
      <sheetName val="Hormigon CICLOVIA 8 CM"/>
      <sheetName val="2-Remoción pav. de hormigón"/>
      <sheetName val="3-Remoción pav. asfálticos"/>
      <sheetName val="4-Movimiento de suelos "/>
      <sheetName val="6-Pav. Hormigón 18cm"/>
      <sheetName val="7-Bloques de Hº para césped"/>
      <sheetName val="8-Losas de hº aº en dársenas"/>
      <sheetName val="9-Cordón bajo"/>
      <sheetName val="10-Cordón recto y curvo hº aº"/>
      <sheetName val="11-Cantero central"/>
      <sheetName val="12-Carpeta asf 4cm en ciclovía "/>
      <sheetName val="13-Piso Hº H-17 7cm Peinado"/>
      <sheetName val="14-Obras en vereda"/>
      <sheetName val="15-Rampa Premoldeada"/>
      <sheetName val="16-Regularización de veredas"/>
      <sheetName val="33-Columnas Tubulares"/>
      <sheetName val="34-Artefacto de Iluminación"/>
      <sheetName val="35-Cable 4x10mm2"/>
      <sheetName val="36-Cable 4x6mm2"/>
      <sheetName val="37-Cable 4x4mm2"/>
      <sheetName val="38-Cable 4x16mm2"/>
      <sheetName val="39-Cable 2x2,5mm2"/>
      <sheetName val="40-Zanjeo a 0,70 de prof."/>
      <sheetName val="41-Cruces para servicios"/>
      <sheetName val="42-Tablero de alumbrado"/>
      <sheetName val="43-Semaforización completa"/>
      <sheetName val="44-Retiro de materiales"/>
      <sheetName val="45.1-Señalización extrusión"/>
      <sheetName val="45.2-Señalización pulverización"/>
      <sheetName val="45.3-Señalización en frío"/>
      <sheetName val="46.1-Señales verticales red."/>
      <sheetName val="46.2-Señales verticales cuad."/>
      <sheetName val="46.3-Señales verticales Nomen."/>
    </sheetNames>
    <sheetDataSet>
      <sheetData sheetId="0"/>
      <sheetData sheetId="1">
        <row r="1595">
          <cell r="A1595" t="str">
            <v>1-3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20">
          <cell r="G720">
            <v>23811419.039999999</v>
          </cell>
        </row>
      </sheetData>
      <sheetData sheetId="11"/>
      <sheetData sheetId="12"/>
      <sheetData sheetId="13" refreshError="1"/>
      <sheetData sheetId="14"/>
      <sheetData sheetId="15"/>
      <sheetData sheetId="16"/>
      <sheetData sheetId="17">
        <row r="1">
          <cell r="H1" t="str">
            <v>Jun/2012</v>
          </cell>
        </row>
        <row r="2">
          <cell r="D2">
            <v>591.32000000000005</v>
          </cell>
        </row>
        <row r="3">
          <cell r="D3">
            <v>0.74</v>
          </cell>
        </row>
        <row r="5">
          <cell r="D5">
            <v>0.82300000000000006</v>
          </cell>
          <cell r="G5">
            <v>55.51</v>
          </cell>
        </row>
        <row r="6">
          <cell r="D6">
            <v>0.81400000000000006</v>
          </cell>
          <cell r="G6">
            <v>219.78106249999999</v>
          </cell>
        </row>
        <row r="7">
          <cell r="D7">
            <v>50.87</v>
          </cell>
        </row>
        <row r="8">
          <cell r="D8">
            <v>71.73</v>
          </cell>
          <cell r="G8">
            <v>1.556</v>
          </cell>
        </row>
        <row r="9">
          <cell r="D9">
            <v>86.44</v>
          </cell>
        </row>
        <row r="10">
          <cell r="D10">
            <v>100</v>
          </cell>
        </row>
        <row r="11">
          <cell r="D11">
            <v>300.74</v>
          </cell>
        </row>
        <row r="12">
          <cell r="D12">
            <v>5.99</v>
          </cell>
        </row>
        <row r="13">
          <cell r="D13">
            <v>10.83</v>
          </cell>
        </row>
        <row r="14">
          <cell r="D14">
            <v>10.029999999999999</v>
          </cell>
        </row>
        <row r="15">
          <cell r="D15">
            <v>55.06</v>
          </cell>
        </row>
        <row r="16">
          <cell r="D16">
            <v>8.18</v>
          </cell>
          <cell r="G16" t="str">
            <v xml:space="preserve">Ubicación: Santa Fe - Dpto. La Capital </v>
          </cell>
        </row>
        <row r="17">
          <cell r="D17">
            <v>27.12</v>
          </cell>
        </row>
        <row r="19">
          <cell r="D19">
            <v>0.35</v>
          </cell>
        </row>
        <row r="20">
          <cell r="D20">
            <v>2.87</v>
          </cell>
        </row>
        <row r="21">
          <cell r="D21">
            <v>1.3356666666666668</v>
          </cell>
        </row>
        <row r="22">
          <cell r="D22">
            <v>1.1765000000000001</v>
          </cell>
        </row>
        <row r="23">
          <cell r="D23">
            <v>15</v>
          </cell>
        </row>
        <row r="24">
          <cell r="D24">
            <v>1.1047499999999999</v>
          </cell>
        </row>
        <row r="25">
          <cell r="D25">
            <v>1.6198399999999999</v>
          </cell>
        </row>
        <row r="26">
          <cell r="D26">
            <v>6.29</v>
          </cell>
        </row>
        <row r="27">
          <cell r="D27">
            <v>7.17</v>
          </cell>
        </row>
        <row r="28">
          <cell r="D28">
            <v>3.2</v>
          </cell>
        </row>
        <row r="29">
          <cell r="D29">
            <v>7.42</v>
          </cell>
        </row>
        <row r="30">
          <cell r="D30">
            <v>146.900826446281</v>
          </cell>
        </row>
        <row r="31">
          <cell r="D31">
            <v>44.69</v>
          </cell>
        </row>
        <row r="32">
          <cell r="D32">
            <v>22.64</v>
          </cell>
        </row>
        <row r="33">
          <cell r="D33">
            <v>23.41</v>
          </cell>
        </row>
        <row r="34">
          <cell r="D34">
            <v>10.36</v>
          </cell>
        </row>
        <row r="35">
          <cell r="D35">
            <v>10.36</v>
          </cell>
        </row>
        <row r="36">
          <cell r="D36">
            <v>38.85</v>
          </cell>
        </row>
        <row r="37">
          <cell r="D37">
            <v>30.88</v>
          </cell>
        </row>
        <row r="39">
          <cell r="D39">
            <v>12.61</v>
          </cell>
        </row>
        <row r="41">
          <cell r="D41">
            <v>5.44</v>
          </cell>
        </row>
        <row r="43">
          <cell r="D43">
            <v>522.12396694214874</v>
          </cell>
        </row>
        <row r="44">
          <cell r="D44">
            <v>166.61983471074382</v>
          </cell>
        </row>
        <row r="45">
          <cell r="D45">
            <v>442.20661157024801</v>
          </cell>
        </row>
        <row r="46">
          <cell r="D46">
            <v>271.29752066115702</v>
          </cell>
        </row>
        <row r="47">
          <cell r="D47">
            <v>99.206611570247944</v>
          </cell>
        </row>
        <row r="48">
          <cell r="D48">
            <v>75.330578512396698</v>
          </cell>
        </row>
        <row r="49">
          <cell r="D49">
            <v>72.504132231404967</v>
          </cell>
        </row>
        <row r="51">
          <cell r="D51">
            <v>43.966942148760332</v>
          </cell>
        </row>
        <row r="52">
          <cell r="D52">
            <v>44.049586776859506</v>
          </cell>
        </row>
        <row r="53">
          <cell r="D53">
            <v>863.64</v>
          </cell>
        </row>
        <row r="54">
          <cell r="D54">
            <v>34.85</v>
          </cell>
        </row>
        <row r="55">
          <cell r="D55">
            <v>28.68</v>
          </cell>
        </row>
        <row r="56">
          <cell r="D56">
            <v>99.19</v>
          </cell>
        </row>
        <row r="57">
          <cell r="D57">
            <v>8.26</v>
          </cell>
        </row>
        <row r="58">
          <cell r="D58">
            <v>2.5723333333333334</v>
          </cell>
        </row>
        <row r="59">
          <cell r="D59">
            <v>240.48</v>
          </cell>
        </row>
        <row r="60">
          <cell r="D60">
            <v>75.66</v>
          </cell>
        </row>
        <row r="61">
          <cell r="D61">
            <v>63.18</v>
          </cell>
        </row>
        <row r="62">
          <cell r="D62">
            <v>62.85</v>
          </cell>
        </row>
        <row r="64">
          <cell r="D64">
            <v>29.53</v>
          </cell>
        </row>
        <row r="65">
          <cell r="D65">
            <v>165.29</v>
          </cell>
        </row>
        <row r="66">
          <cell r="D66">
            <v>0.19834710743801653</v>
          </cell>
        </row>
        <row r="67">
          <cell r="D67">
            <v>17.149999999999999</v>
          </cell>
        </row>
        <row r="68">
          <cell r="D68">
            <v>31.69</v>
          </cell>
        </row>
        <row r="69">
          <cell r="D69">
            <v>17.899999999999999</v>
          </cell>
        </row>
        <row r="70">
          <cell r="D70">
            <v>2.98</v>
          </cell>
        </row>
        <row r="72">
          <cell r="D72">
            <v>13.29</v>
          </cell>
        </row>
        <row r="73">
          <cell r="D73">
            <v>0.59</v>
          </cell>
        </row>
        <row r="74">
          <cell r="D74">
            <v>7.31</v>
          </cell>
        </row>
        <row r="75">
          <cell r="D75">
            <v>23.99</v>
          </cell>
        </row>
        <row r="76">
          <cell r="D76">
            <v>2.61</v>
          </cell>
        </row>
        <row r="77">
          <cell r="D77">
            <v>3.43</v>
          </cell>
        </row>
        <row r="78">
          <cell r="D78">
            <v>14.77</v>
          </cell>
        </row>
        <row r="79">
          <cell r="D79">
            <v>4.5600000000000005</v>
          </cell>
        </row>
        <row r="80">
          <cell r="D80">
            <v>10.69</v>
          </cell>
        </row>
        <row r="81">
          <cell r="D81">
            <v>6.83</v>
          </cell>
        </row>
        <row r="82">
          <cell r="D82">
            <v>19</v>
          </cell>
        </row>
        <row r="83">
          <cell r="D83">
            <v>63.09</v>
          </cell>
        </row>
        <row r="84">
          <cell r="D84">
            <v>12.51</v>
          </cell>
        </row>
        <row r="85">
          <cell r="D85">
            <v>27.54</v>
          </cell>
        </row>
        <row r="86">
          <cell r="D86">
            <v>3.96</v>
          </cell>
        </row>
        <row r="87">
          <cell r="D87">
            <v>29.31</v>
          </cell>
        </row>
        <row r="88">
          <cell r="D88">
            <v>490.71</v>
          </cell>
        </row>
        <row r="89">
          <cell r="D89">
            <v>1173.97</v>
          </cell>
        </row>
        <row r="90">
          <cell r="D90">
            <v>1118.5999999999999</v>
          </cell>
        </row>
        <row r="91">
          <cell r="D91">
            <v>44.93</v>
          </cell>
        </row>
        <row r="92">
          <cell r="D92">
            <v>17.739999999999998</v>
          </cell>
        </row>
        <row r="93">
          <cell r="D93">
            <v>15.41</v>
          </cell>
        </row>
        <row r="94">
          <cell r="D94">
            <v>3.07</v>
          </cell>
        </row>
        <row r="95">
          <cell r="D95">
            <v>26.41</v>
          </cell>
        </row>
        <row r="96">
          <cell r="D96">
            <v>35.5</v>
          </cell>
        </row>
        <row r="97">
          <cell r="D97">
            <v>1.47</v>
          </cell>
        </row>
        <row r="98">
          <cell r="D98">
            <v>30.39</v>
          </cell>
        </row>
        <row r="100">
          <cell r="D100">
            <v>21.91</v>
          </cell>
        </row>
        <row r="101">
          <cell r="D101">
            <v>100.94400000000002</v>
          </cell>
        </row>
        <row r="102">
          <cell r="D102">
            <v>49.65</v>
          </cell>
        </row>
        <row r="103">
          <cell r="D103">
            <v>21.32</v>
          </cell>
        </row>
        <row r="104">
          <cell r="D104">
            <v>41.32</v>
          </cell>
        </row>
        <row r="105">
          <cell r="D105">
            <v>413.22</v>
          </cell>
        </row>
        <row r="106">
          <cell r="D106">
            <v>87</v>
          </cell>
        </row>
        <row r="107">
          <cell r="D107">
            <v>132.38999999999999</v>
          </cell>
        </row>
        <row r="108">
          <cell r="D108">
            <v>688.03</v>
          </cell>
        </row>
        <row r="109">
          <cell r="D109">
            <v>499.97</v>
          </cell>
        </row>
        <row r="110">
          <cell r="D110">
            <v>899.94600000000003</v>
          </cell>
        </row>
        <row r="111">
          <cell r="D111">
            <v>40.229999999999997</v>
          </cell>
        </row>
        <row r="112">
          <cell r="D112">
            <v>51.16</v>
          </cell>
        </row>
        <row r="114">
          <cell r="D114">
            <v>101.09</v>
          </cell>
        </row>
        <row r="115">
          <cell r="D115">
            <v>61.37</v>
          </cell>
        </row>
        <row r="116">
          <cell r="D116">
            <v>264.45999999999998</v>
          </cell>
        </row>
        <row r="117">
          <cell r="D117">
            <v>21.32</v>
          </cell>
        </row>
        <row r="118">
          <cell r="D118">
            <v>36.479999999999997</v>
          </cell>
        </row>
        <row r="119">
          <cell r="D119">
            <v>1745.4359999999997</v>
          </cell>
        </row>
        <row r="120">
          <cell r="D120">
            <v>18.664444444444442</v>
          </cell>
        </row>
        <row r="121">
          <cell r="D121">
            <v>8.0764499999999995</v>
          </cell>
        </row>
        <row r="122">
          <cell r="D122">
            <v>82.107438016528917</v>
          </cell>
        </row>
        <row r="123">
          <cell r="D123">
            <v>86.702479338842977</v>
          </cell>
        </row>
        <row r="125">
          <cell r="D125">
            <v>33.776859504132233</v>
          </cell>
        </row>
        <row r="126">
          <cell r="D126">
            <v>14.297520661157026</v>
          </cell>
        </row>
        <row r="127">
          <cell r="D127">
            <v>16.07</v>
          </cell>
        </row>
        <row r="130">
          <cell r="D130">
            <v>33.768595041322314</v>
          </cell>
        </row>
        <row r="131">
          <cell r="D131">
            <v>96.917399999999986</v>
          </cell>
        </row>
        <row r="132">
          <cell r="D132">
            <v>872.79503</v>
          </cell>
        </row>
        <row r="134">
          <cell r="D134">
            <v>354.9917355371901</v>
          </cell>
        </row>
        <row r="135">
          <cell r="D135">
            <v>43.5</v>
          </cell>
        </row>
        <row r="136">
          <cell r="D136">
            <v>19.690000000000001</v>
          </cell>
        </row>
        <row r="137">
          <cell r="D137">
            <v>21.659000000000002</v>
          </cell>
        </row>
        <row r="138">
          <cell r="D138">
            <v>29.535000000000004</v>
          </cell>
        </row>
        <row r="139">
          <cell r="D139">
            <v>32.488500000000009</v>
          </cell>
        </row>
        <row r="140">
          <cell r="D140">
            <v>44.302500000000009</v>
          </cell>
        </row>
        <row r="141">
          <cell r="D141">
            <v>26.200000000000003</v>
          </cell>
        </row>
        <row r="143">
          <cell r="D143">
            <v>20</v>
          </cell>
        </row>
        <row r="144">
          <cell r="D144">
            <v>11.93</v>
          </cell>
        </row>
        <row r="145">
          <cell r="D145">
            <v>7.12</v>
          </cell>
        </row>
        <row r="146">
          <cell r="D146">
            <v>133.68</v>
          </cell>
        </row>
        <row r="147">
          <cell r="D147">
            <v>3.85</v>
          </cell>
        </row>
        <row r="148">
          <cell r="D148">
            <v>229.5</v>
          </cell>
        </row>
        <row r="149">
          <cell r="D149">
            <v>651.14876033057851</v>
          </cell>
        </row>
        <row r="150">
          <cell r="D150">
            <v>915.24793388429759</v>
          </cell>
        </row>
        <row r="151">
          <cell r="D151">
            <v>4</v>
          </cell>
        </row>
        <row r="152">
          <cell r="D152">
            <v>2.3860000000000001</v>
          </cell>
        </row>
        <row r="153">
          <cell r="D153">
            <v>1.4240000000000002</v>
          </cell>
        </row>
        <row r="154">
          <cell r="D154">
            <v>36.49</v>
          </cell>
        </row>
        <row r="155">
          <cell r="D155">
            <v>24.5702479338843</v>
          </cell>
        </row>
        <row r="156">
          <cell r="D156">
            <v>14.2</v>
          </cell>
        </row>
        <row r="157">
          <cell r="D157">
            <v>241.79</v>
          </cell>
        </row>
        <row r="158">
          <cell r="D158">
            <v>22.64</v>
          </cell>
        </row>
        <row r="159">
          <cell r="D159">
            <v>267.48</v>
          </cell>
        </row>
        <row r="160">
          <cell r="D160">
            <v>36.950413223140501</v>
          </cell>
        </row>
        <row r="161">
          <cell r="D161">
            <v>26.748000000000005</v>
          </cell>
        </row>
        <row r="162">
          <cell r="D162">
            <v>4.9586776859504136</v>
          </cell>
        </row>
        <row r="163">
          <cell r="D163">
            <v>451.6</v>
          </cell>
        </row>
        <row r="164">
          <cell r="D164">
            <v>210.31</v>
          </cell>
        </row>
        <row r="165">
          <cell r="D165">
            <v>314.60330578512401</v>
          </cell>
        </row>
        <row r="166">
          <cell r="D166">
            <v>20.553719008264466</v>
          </cell>
        </row>
        <row r="167">
          <cell r="D167">
            <v>38.700000000000003</v>
          </cell>
        </row>
        <row r="168">
          <cell r="D168">
            <v>137.1</v>
          </cell>
        </row>
        <row r="169">
          <cell r="D169">
            <v>294.22800000000007</v>
          </cell>
        </row>
        <row r="170">
          <cell r="D170">
            <v>427.96800000000007</v>
          </cell>
        </row>
        <row r="171">
          <cell r="D171">
            <v>738.1</v>
          </cell>
        </row>
        <row r="172">
          <cell r="D172">
            <v>279.42288000000002</v>
          </cell>
        </row>
        <row r="173">
          <cell r="D173">
            <v>541.57000000000005</v>
          </cell>
        </row>
        <row r="174">
          <cell r="D174">
            <v>60.330578512396698</v>
          </cell>
        </row>
        <row r="175">
          <cell r="D175">
            <v>206.26</v>
          </cell>
        </row>
        <row r="176">
          <cell r="D176">
            <v>54.77</v>
          </cell>
        </row>
        <row r="177">
          <cell r="D177">
            <v>894.16800000000001</v>
          </cell>
        </row>
        <row r="178">
          <cell r="D178">
            <v>1973.62</v>
          </cell>
        </row>
        <row r="179">
          <cell r="D179">
            <v>266.20999999999998</v>
          </cell>
        </row>
        <row r="180">
          <cell r="D180">
            <v>74.569999999999993</v>
          </cell>
        </row>
        <row r="181">
          <cell r="D181">
            <v>21.296799999999998</v>
          </cell>
        </row>
        <row r="182">
          <cell r="D182">
            <v>29.283099999999997</v>
          </cell>
        </row>
        <row r="183">
          <cell r="D183">
            <v>21.296799999999998</v>
          </cell>
        </row>
        <row r="184">
          <cell r="D184">
            <v>18.634699999999999</v>
          </cell>
        </row>
        <row r="185">
          <cell r="D185">
            <v>15.972599999999998</v>
          </cell>
        </row>
        <row r="186">
          <cell r="D186">
            <v>23.958899999999996</v>
          </cell>
        </row>
        <row r="187">
          <cell r="D187">
            <v>15.972599999999998</v>
          </cell>
        </row>
        <row r="189">
          <cell r="D189">
            <v>82.88</v>
          </cell>
        </row>
        <row r="190">
          <cell r="D190">
            <v>85.326120000000003</v>
          </cell>
        </row>
        <row r="191">
          <cell r="D191">
            <v>99.92</v>
          </cell>
        </row>
        <row r="192">
          <cell r="D192">
            <v>483.05</v>
          </cell>
        </row>
        <row r="193">
          <cell r="D193">
            <v>805.67</v>
          </cell>
        </row>
        <row r="194">
          <cell r="D194">
            <v>1208.5049999999999</v>
          </cell>
        </row>
        <row r="195">
          <cell r="D195">
            <v>37.71</v>
          </cell>
        </row>
        <row r="196">
          <cell r="D196">
            <v>99.5</v>
          </cell>
        </row>
        <row r="197">
          <cell r="D197">
            <v>24.4</v>
          </cell>
        </row>
        <row r="198">
          <cell r="D198">
            <v>0.52499999999999991</v>
          </cell>
        </row>
        <row r="201">
          <cell r="D201">
            <v>4.5867768595041323</v>
          </cell>
        </row>
        <row r="202">
          <cell r="D202">
            <v>9.2314049586776861</v>
          </cell>
        </row>
        <row r="203">
          <cell r="D203">
            <v>9.3640000000000008</v>
          </cell>
        </row>
        <row r="205">
          <cell r="D205">
            <v>13.29</v>
          </cell>
        </row>
        <row r="206">
          <cell r="D206">
            <v>19.100000000000001</v>
          </cell>
        </row>
      </sheetData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lb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"/>
      <sheetName val="&gt;"/>
      <sheetName val="1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67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3"/>
      <sheetName val="84"/>
      <sheetName val="91"/>
      <sheetName val="94"/>
      <sheetName val="95"/>
      <sheetName val="97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CR"/>
      <sheetName val="MatPre"/>
      <sheetName val="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item  Gral"/>
      <sheetName val="analisis de item  Gral (2)"/>
      <sheetName val="analisis de item  Estructura"/>
      <sheetName val="analisis de item  Estructur (2)"/>
      <sheetName val="analisis de item Sanitario"/>
      <sheetName val="analisis de item Sanitario (2)"/>
      <sheetName val="Computo y presupuesto"/>
      <sheetName val="Plan de Trabajos"/>
      <sheetName val="Gráfico1"/>
      <sheetName val="Coefiente Formulas"/>
      <sheetName val="Formulas"/>
      <sheetName val="Hoja2"/>
      <sheetName val="PRECIOS sin iva"/>
      <sheetName val="DIPAI"/>
      <sheetName val="precio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G4">
            <v>18.38</v>
          </cell>
        </row>
      </sheetData>
      <sheetData sheetId="13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IDAD"/>
      <sheetName val="Precios O.Elec."/>
      <sheetName val="Precios O_Elec_"/>
    </sheetNames>
    <sheetDataSet>
      <sheetData sheetId="0" refreshError="1"/>
      <sheetData sheetId="1" refreshError="1">
        <row r="2">
          <cell r="D2">
            <v>2331.4499999999998</v>
          </cell>
        </row>
        <row r="3">
          <cell r="D3">
            <v>1721.56</v>
          </cell>
        </row>
        <row r="4">
          <cell r="D4">
            <v>1429.93</v>
          </cell>
        </row>
        <row r="27">
          <cell r="B27">
            <v>1.83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 (2)"/>
      <sheetName val="Costos"/>
      <sheetName val="Gastos Generales"/>
      <sheetName val="Cierre"/>
      <sheetName val="Flujo de Caja"/>
      <sheetName val="Transporte interno"/>
      <sheetName val="Costo Tranporte"/>
      <sheetName val="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propuesta"/>
      <sheetName val="PlandeTrabajo"/>
      <sheetName val="Curva Inv."/>
      <sheetName val="Analisis Ejecucion"/>
      <sheetName val="Analisis Mat y Transp"/>
      <sheetName val="Materiales"/>
      <sheetName val="C.R."/>
      <sheetName val="Complemen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>
        <row r="28">
          <cell r="I28">
            <v>1.4762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Obra"/>
      <sheetName val="CR"/>
      <sheetName val="MO"/>
      <sheetName val="MATERIALES"/>
      <sheetName val="EQUIPOS PARA ANAL"/>
      <sheetName val="ANALISIS DE PRECIOS"/>
      <sheetName val="PROPUESTA"/>
      <sheetName val="PLAN"/>
      <sheetName val="Curva de Inversiones"/>
      <sheetName val="EQUIPOS A PRESENTAR"/>
      <sheetName val="Hoja1"/>
    </sheetNames>
    <sheetDataSet>
      <sheetData sheetId="0"/>
      <sheetData sheetId="1"/>
      <sheetData sheetId="2"/>
      <sheetData sheetId="3" refreshError="1">
        <row r="15">
          <cell r="A15">
            <v>1</v>
          </cell>
        </row>
        <row r="16">
          <cell r="A16">
            <v>2</v>
          </cell>
          <cell r="B16" t="str">
            <v>Hormigón H-8</v>
          </cell>
          <cell r="C16" t="str">
            <v>Tn</v>
          </cell>
          <cell r="D16">
            <v>145</v>
          </cell>
          <cell r="G16">
            <v>0</v>
          </cell>
          <cell r="J16">
            <v>145</v>
          </cell>
          <cell r="K16">
            <v>0.03</v>
          </cell>
          <cell r="L16">
            <v>149.35</v>
          </cell>
        </row>
        <row r="17">
          <cell r="A17">
            <v>3</v>
          </cell>
          <cell r="B17" t="str">
            <v>Hormigón H-13</v>
          </cell>
          <cell r="C17" t="str">
            <v>Tn</v>
          </cell>
          <cell r="D17">
            <v>158</v>
          </cell>
          <cell r="G17">
            <v>0</v>
          </cell>
          <cell r="J17">
            <v>158</v>
          </cell>
          <cell r="K17">
            <v>0.03</v>
          </cell>
          <cell r="L17">
            <v>162.74</v>
          </cell>
        </row>
        <row r="18">
          <cell r="A18">
            <v>4</v>
          </cell>
          <cell r="B18" t="str">
            <v>Hormigón H-17</v>
          </cell>
          <cell r="C18" t="str">
            <v>Tn</v>
          </cell>
          <cell r="D18">
            <v>179</v>
          </cell>
          <cell r="G18">
            <v>0</v>
          </cell>
          <cell r="J18">
            <v>179</v>
          </cell>
          <cell r="K18">
            <v>0.03</v>
          </cell>
          <cell r="L18">
            <v>184.37</v>
          </cell>
        </row>
        <row r="19">
          <cell r="A19">
            <v>5</v>
          </cell>
          <cell r="B19" t="str">
            <v>Hormigón H-21</v>
          </cell>
          <cell r="C19" t="str">
            <v>Tn</v>
          </cell>
          <cell r="D19">
            <v>189</v>
          </cell>
          <cell r="G19">
            <v>0</v>
          </cell>
          <cell r="J19">
            <v>189</v>
          </cell>
          <cell r="K19">
            <v>0.03</v>
          </cell>
          <cell r="L19">
            <v>194.67</v>
          </cell>
        </row>
        <row r="20">
          <cell r="A20">
            <v>6</v>
          </cell>
          <cell r="B20" t="str">
            <v>Hormigón H-25</v>
          </cell>
          <cell r="C20" t="str">
            <v>Tn</v>
          </cell>
          <cell r="D20">
            <v>191</v>
          </cell>
          <cell r="G20">
            <v>0</v>
          </cell>
          <cell r="J20">
            <v>191</v>
          </cell>
          <cell r="K20">
            <v>0.03</v>
          </cell>
          <cell r="L20">
            <v>196.73</v>
          </cell>
        </row>
        <row r="21">
          <cell r="A21">
            <v>7</v>
          </cell>
          <cell r="B21" t="str">
            <v>Arena Silicia</v>
          </cell>
          <cell r="C21" t="str">
            <v>Tn</v>
          </cell>
          <cell r="D21">
            <v>9.35</v>
          </cell>
          <cell r="G21">
            <v>4</v>
          </cell>
          <cell r="J21">
            <v>13.35</v>
          </cell>
          <cell r="K21">
            <v>0.03</v>
          </cell>
          <cell r="L21">
            <v>13.75</v>
          </cell>
        </row>
        <row r="22">
          <cell r="A22">
            <v>8</v>
          </cell>
          <cell r="B22" t="str">
            <v>Cemento Portland</v>
          </cell>
          <cell r="C22" t="str">
            <v>Tn</v>
          </cell>
          <cell r="D22">
            <v>277.60000000000002</v>
          </cell>
          <cell r="J22">
            <v>277.60000000000002</v>
          </cell>
          <cell r="K22">
            <v>0.1</v>
          </cell>
          <cell r="L22">
            <v>305.36</v>
          </cell>
        </row>
        <row r="23">
          <cell r="A23">
            <v>9</v>
          </cell>
          <cell r="B23" t="str">
            <v>Gas Oil</v>
          </cell>
          <cell r="C23" t="str">
            <v>m3</v>
          </cell>
          <cell r="D23">
            <v>1157.25</v>
          </cell>
          <cell r="E23">
            <v>146</v>
          </cell>
          <cell r="F23">
            <v>0.1</v>
          </cell>
          <cell r="G23">
            <v>14.600000000000001</v>
          </cell>
          <cell r="J23">
            <v>1171.8499999999999</v>
          </cell>
          <cell r="K23">
            <v>0.02</v>
          </cell>
          <cell r="L23">
            <v>1195.29</v>
          </cell>
        </row>
        <row r="24">
          <cell r="A24">
            <v>10</v>
          </cell>
          <cell r="B24" t="str">
            <v>Aceros</v>
          </cell>
          <cell r="C24" t="str">
            <v>kg</v>
          </cell>
          <cell r="D24">
            <v>2.65</v>
          </cell>
          <cell r="E24">
            <v>170</v>
          </cell>
          <cell r="F24">
            <v>1.4999999999999999E-4</v>
          </cell>
          <cell r="G24">
            <v>2.5499999999999998E-2</v>
          </cell>
          <cell r="J24">
            <v>2.6755</v>
          </cell>
          <cell r="K24">
            <v>0.01</v>
          </cell>
          <cell r="L24">
            <v>2.7</v>
          </cell>
        </row>
        <row r="25">
          <cell r="A25">
            <v>11</v>
          </cell>
          <cell r="B25" t="str">
            <v>Suelo Seleccionado</v>
          </cell>
          <cell r="C25" t="str">
            <v>m3</v>
          </cell>
          <cell r="D25">
            <v>2.5</v>
          </cell>
          <cell r="E25">
            <v>20</v>
          </cell>
          <cell r="F25">
            <v>0.2</v>
          </cell>
          <cell r="G25">
            <v>4</v>
          </cell>
          <cell r="J25">
            <v>6.5</v>
          </cell>
          <cell r="K25">
            <v>0.1</v>
          </cell>
          <cell r="L25">
            <v>7.15</v>
          </cell>
        </row>
        <row r="26">
          <cell r="A26">
            <v>12</v>
          </cell>
          <cell r="B26" t="str">
            <v>Mateial Triturado 0-20</v>
          </cell>
          <cell r="C26" t="str">
            <v>Tn</v>
          </cell>
          <cell r="D26">
            <v>8.8000000000000007</v>
          </cell>
          <cell r="E26">
            <v>369</v>
          </cell>
          <cell r="F26">
            <v>0.09</v>
          </cell>
          <cell r="G26">
            <v>33.21</v>
          </cell>
          <cell r="J26">
            <v>42.010000000000005</v>
          </cell>
          <cell r="K26">
            <v>0.05</v>
          </cell>
          <cell r="L26">
            <v>44.11</v>
          </cell>
        </row>
        <row r="27">
          <cell r="A27">
            <v>13</v>
          </cell>
          <cell r="B27" t="str">
            <v>Codos 90° d=110 mm y tapas</v>
          </cell>
          <cell r="C27" t="str">
            <v>n°</v>
          </cell>
          <cell r="D27">
            <v>6.29</v>
          </cell>
          <cell r="G27">
            <v>0</v>
          </cell>
          <cell r="J27">
            <v>6.29</v>
          </cell>
          <cell r="K27">
            <v>0.06</v>
          </cell>
          <cell r="L27">
            <v>6.67</v>
          </cell>
        </row>
        <row r="28">
          <cell r="A28">
            <v>14</v>
          </cell>
          <cell r="B28" t="str">
            <v>Caños de 0,40 m</v>
          </cell>
          <cell r="C28" t="str">
            <v>m</v>
          </cell>
          <cell r="D28">
            <v>83.24</v>
          </cell>
          <cell r="G28">
            <v>0</v>
          </cell>
          <cell r="J28">
            <v>83.24</v>
          </cell>
          <cell r="K28">
            <v>0.03</v>
          </cell>
          <cell r="L28">
            <v>85.74</v>
          </cell>
        </row>
        <row r="29">
          <cell r="A29">
            <v>15</v>
          </cell>
          <cell r="B29" t="str">
            <v>Caños de 0,60</v>
          </cell>
          <cell r="C29" t="str">
            <v>m</v>
          </cell>
          <cell r="D29">
            <v>132.19999999999999</v>
          </cell>
          <cell r="G29">
            <v>0</v>
          </cell>
          <cell r="J29">
            <v>132.19999999999999</v>
          </cell>
          <cell r="K29">
            <v>0</v>
          </cell>
          <cell r="L29">
            <v>132.19999999999999</v>
          </cell>
        </row>
        <row r="30">
          <cell r="A30">
            <v>16</v>
          </cell>
          <cell r="B30" t="str">
            <v>Geotextil 200 g/m2</v>
          </cell>
          <cell r="C30" t="str">
            <v>m2</v>
          </cell>
          <cell r="D30">
            <v>2.7</v>
          </cell>
          <cell r="G30">
            <v>0</v>
          </cell>
          <cell r="J30">
            <v>2.7</v>
          </cell>
          <cell r="K30">
            <v>0</v>
          </cell>
          <cell r="L30">
            <v>2.7</v>
          </cell>
        </row>
        <row r="31">
          <cell r="A31">
            <v>17</v>
          </cell>
          <cell r="B31" t="str">
            <v>Caños dePVC de 110 mm</v>
          </cell>
          <cell r="C31" t="str">
            <v>m</v>
          </cell>
          <cell r="D31">
            <v>4.0999999999999996</v>
          </cell>
          <cell r="G31">
            <v>0</v>
          </cell>
          <cell r="J31">
            <v>4.0999999999999996</v>
          </cell>
          <cell r="K31">
            <v>0.1</v>
          </cell>
          <cell r="L31">
            <v>4.51</v>
          </cell>
        </row>
        <row r="32">
          <cell r="A32">
            <v>18</v>
          </cell>
          <cell r="B32" t="str">
            <v>Sumidero Horizontal y vertical simple</v>
          </cell>
          <cell r="C32" t="str">
            <v>n°</v>
          </cell>
          <cell r="D32">
            <v>1100</v>
          </cell>
          <cell r="G32">
            <v>10</v>
          </cell>
          <cell r="J32">
            <v>1110</v>
          </cell>
          <cell r="K32">
            <v>0.03</v>
          </cell>
          <cell r="L32">
            <v>1143.3</v>
          </cell>
        </row>
        <row r="33">
          <cell r="A33">
            <v>19</v>
          </cell>
          <cell r="B33" t="str">
            <v>Tapas de bocas de tormenta d= 0,80 m calzada</v>
          </cell>
          <cell r="C33" t="str">
            <v>n°</v>
          </cell>
          <cell r="D33">
            <v>750</v>
          </cell>
          <cell r="G33">
            <v>5</v>
          </cell>
          <cell r="J33">
            <v>755</v>
          </cell>
          <cell r="K33">
            <v>0</v>
          </cell>
          <cell r="L33">
            <v>755</v>
          </cell>
        </row>
        <row r="34">
          <cell r="A34">
            <v>20</v>
          </cell>
          <cell r="B34" t="str">
            <v>Tapas de bocas de tormenta d= 0,60 m calzada</v>
          </cell>
          <cell r="C34" t="str">
            <v>n°</v>
          </cell>
          <cell r="D34">
            <v>290</v>
          </cell>
          <cell r="G34">
            <v>5</v>
          </cell>
          <cell r="J34">
            <v>295</v>
          </cell>
          <cell r="K34">
            <v>0</v>
          </cell>
          <cell r="L34">
            <v>295</v>
          </cell>
        </row>
        <row r="35">
          <cell r="A35">
            <v>21</v>
          </cell>
          <cell r="B35" t="str">
            <v>Emulsión</v>
          </cell>
          <cell r="C35" t="str">
            <v>Tn</v>
          </cell>
          <cell r="D35">
            <v>690</v>
          </cell>
          <cell r="G35">
            <v>22.7</v>
          </cell>
          <cell r="J35">
            <v>712.7</v>
          </cell>
          <cell r="K35">
            <v>0</v>
          </cell>
          <cell r="L35">
            <v>712.7</v>
          </cell>
        </row>
        <row r="36">
          <cell r="A36">
            <v>22</v>
          </cell>
          <cell r="B36" t="str">
            <v>Hormigón H-30 fibrado</v>
          </cell>
          <cell r="C36" t="str">
            <v>m3</v>
          </cell>
          <cell r="D36">
            <v>211</v>
          </cell>
          <cell r="G36">
            <v>0</v>
          </cell>
          <cell r="J36">
            <v>211</v>
          </cell>
          <cell r="K36">
            <v>0.02</v>
          </cell>
          <cell r="L36">
            <v>215.22</v>
          </cell>
        </row>
        <row r="37">
          <cell r="A37">
            <v>23</v>
          </cell>
          <cell r="B37" t="str">
            <v>Ferrite</v>
          </cell>
          <cell r="C37" t="str">
            <v>kg</v>
          </cell>
          <cell r="D37">
            <v>8.27</v>
          </cell>
          <cell r="G37">
            <v>0</v>
          </cell>
          <cell r="J37">
            <v>8.27</v>
          </cell>
          <cell r="K37">
            <v>0</v>
          </cell>
          <cell r="L37">
            <v>8.27</v>
          </cell>
        </row>
        <row r="38">
          <cell r="A38">
            <v>24</v>
          </cell>
          <cell r="B38" t="str">
            <v>Disco de aserradora</v>
          </cell>
          <cell r="C38" t="str">
            <v>n°</v>
          </cell>
          <cell r="D38">
            <v>405</v>
          </cell>
          <cell r="G38">
            <v>0</v>
          </cell>
          <cell r="J38">
            <v>405</v>
          </cell>
          <cell r="K38">
            <v>0</v>
          </cell>
          <cell r="L38">
            <v>405</v>
          </cell>
        </row>
        <row r="39">
          <cell r="A39">
            <v>25</v>
          </cell>
          <cell r="B39" t="str">
            <v>Mamposteria de 0,15 m</v>
          </cell>
          <cell r="C39" t="str">
            <v>m3</v>
          </cell>
          <cell r="D39">
            <v>210</v>
          </cell>
          <cell r="G39">
            <v>0</v>
          </cell>
          <cell r="J39">
            <v>210</v>
          </cell>
          <cell r="K39">
            <v>0.05</v>
          </cell>
          <cell r="L39">
            <v>220.5</v>
          </cell>
        </row>
        <row r="40">
          <cell r="A40">
            <v>26</v>
          </cell>
          <cell r="B40" t="str">
            <v>Marco y Tapa de  H°F° p/cruced e servicios</v>
          </cell>
          <cell r="C40" t="str">
            <v>n°</v>
          </cell>
          <cell r="D40">
            <v>100</v>
          </cell>
          <cell r="G40">
            <v>0</v>
          </cell>
          <cell r="J40">
            <v>100</v>
          </cell>
          <cell r="K40">
            <v>0.05</v>
          </cell>
          <cell r="L40">
            <v>105</v>
          </cell>
        </row>
        <row r="41">
          <cell r="A41">
            <v>27</v>
          </cell>
          <cell r="B41" t="str">
            <v>Mezcla asfáltica colocada en caliente</v>
          </cell>
          <cell r="C41" t="str">
            <v>Tn</v>
          </cell>
          <cell r="D41">
            <v>135</v>
          </cell>
          <cell r="G41">
            <v>0</v>
          </cell>
          <cell r="J41">
            <v>135</v>
          </cell>
          <cell r="K41">
            <v>0.02</v>
          </cell>
          <cell r="L41">
            <v>137.69999999999999</v>
          </cell>
        </row>
        <row r="42">
          <cell r="A42">
            <v>28</v>
          </cell>
          <cell r="B42" t="str">
            <v>Piedra 6-19 mm para cruce de serv.</v>
          </cell>
          <cell r="C42" t="str">
            <v>Tn</v>
          </cell>
          <cell r="D42">
            <v>20.239999999999998</v>
          </cell>
          <cell r="E42">
            <v>369</v>
          </cell>
          <cell r="F42">
            <v>0.09</v>
          </cell>
          <cell r="G42">
            <v>33.21</v>
          </cell>
          <cell r="J42">
            <v>53.45</v>
          </cell>
          <cell r="K42">
            <v>0</v>
          </cell>
          <cell r="L42">
            <v>53.45</v>
          </cell>
        </row>
        <row r="43">
          <cell r="A43">
            <v>29</v>
          </cell>
          <cell r="B43" t="str">
            <v>Arena p/asiento cruce de serv.</v>
          </cell>
          <cell r="C43" t="str">
            <v>Tn</v>
          </cell>
          <cell r="D43">
            <v>9.35</v>
          </cell>
          <cell r="G43">
            <v>2.5</v>
          </cell>
          <cell r="J43">
            <v>11.85</v>
          </cell>
          <cell r="K43">
            <v>0.05</v>
          </cell>
          <cell r="L43">
            <v>12.44</v>
          </cell>
        </row>
        <row r="44">
          <cell r="A44">
            <v>30</v>
          </cell>
          <cell r="B44" t="str">
            <v>Asfálto con polimeros</v>
          </cell>
          <cell r="C44" t="str">
            <v>kg</v>
          </cell>
          <cell r="D44">
            <v>2.63</v>
          </cell>
          <cell r="E44">
            <v>482</v>
          </cell>
          <cell r="F44">
            <v>1.4999999999999999E-4</v>
          </cell>
          <cell r="G44">
            <v>7.2299999999999989E-2</v>
          </cell>
          <cell r="J44">
            <v>2.7022999999999997</v>
          </cell>
          <cell r="K44">
            <v>0.05</v>
          </cell>
          <cell r="L44">
            <v>2.84</v>
          </cell>
        </row>
        <row r="45">
          <cell r="A45">
            <v>31</v>
          </cell>
          <cell r="B45" t="str">
            <v>Antisol.</v>
          </cell>
          <cell r="C45" t="str">
            <v>kg</v>
          </cell>
          <cell r="D45">
            <v>1.95</v>
          </cell>
          <cell r="G45">
            <v>0.05</v>
          </cell>
          <cell r="J45">
            <v>2</v>
          </cell>
          <cell r="K45">
            <v>0.1</v>
          </cell>
          <cell r="L45">
            <v>2.2000000000000002</v>
          </cell>
        </row>
        <row r="46">
          <cell r="A46">
            <v>32</v>
          </cell>
          <cell r="B46" t="str">
            <v>Caños de 1,20 m</v>
          </cell>
          <cell r="C46" t="str">
            <v>m</v>
          </cell>
          <cell r="D46">
            <v>207</v>
          </cell>
          <cell r="G46">
            <v>0</v>
          </cell>
          <cell r="J46">
            <v>207</v>
          </cell>
          <cell r="L46">
            <v>207</v>
          </cell>
        </row>
        <row r="47">
          <cell r="A47">
            <v>33</v>
          </cell>
          <cell r="B47" t="str">
            <v>Caños de 1,00 m</v>
          </cell>
          <cell r="C47" t="str">
            <v>m</v>
          </cell>
          <cell r="D47">
            <v>190</v>
          </cell>
          <cell r="G47">
            <v>0</v>
          </cell>
          <cell r="J47">
            <v>190</v>
          </cell>
          <cell r="L47">
            <v>190</v>
          </cell>
        </row>
        <row r="48">
          <cell r="A48">
            <v>34</v>
          </cell>
          <cell r="B48" t="str">
            <v>Caños de 0,50 m</v>
          </cell>
          <cell r="C48" t="str">
            <v>m</v>
          </cell>
          <cell r="D48">
            <v>108</v>
          </cell>
          <cell r="G48">
            <v>0</v>
          </cell>
          <cell r="J48">
            <v>108</v>
          </cell>
          <cell r="L48">
            <v>108</v>
          </cell>
        </row>
        <row r="49">
          <cell r="A49">
            <v>35</v>
          </cell>
          <cell r="G49">
            <v>0</v>
          </cell>
          <cell r="J49">
            <v>0</v>
          </cell>
          <cell r="L49">
            <v>0</v>
          </cell>
        </row>
        <row r="50">
          <cell r="A50">
            <v>36</v>
          </cell>
          <cell r="G50">
            <v>0</v>
          </cell>
          <cell r="J50">
            <v>0</v>
          </cell>
          <cell r="L50">
            <v>0</v>
          </cell>
        </row>
        <row r="51">
          <cell r="A51">
            <v>37</v>
          </cell>
          <cell r="G51">
            <v>0</v>
          </cell>
          <cell r="J51">
            <v>0</v>
          </cell>
          <cell r="L51">
            <v>0</v>
          </cell>
        </row>
        <row r="52">
          <cell r="A52">
            <v>38</v>
          </cell>
          <cell r="G52">
            <v>0</v>
          </cell>
          <cell r="J52">
            <v>0</v>
          </cell>
          <cell r="L52">
            <v>0</v>
          </cell>
        </row>
        <row r="53">
          <cell r="A53">
            <v>39</v>
          </cell>
          <cell r="G53">
            <v>0</v>
          </cell>
          <cell r="J53">
            <v>0</v>
          </cell>
          <cell r="L53">
            <v>0</v>
          </cell>
        </row>
        <row r="54">
          <cell r="A54">
            <v>40</v>
          </cell>
          <cell r="G54">
            <v>0</v>
          </cell>
          <cell r="J54">
            <v>0</v>
          </cell>
          <cell r="L54">
            <v>0</v>
          </cell>
        </row>
        <row r="55">
          <cell r="A55">
            <v>41</v>
          </cell>
          <cell r="G55">
            <v>0</v>
          </cell>
          <cell r="J55">
            <v>0</v>
          </cell>
          <cell r="L55">
            <v>0</v>
          </cell>
        </row>
        <row r="56">
          <cell r="A56">
            <v>42</v>
          </cell>
          <cell r="G56">
            <v>0</v>
          </cell>
          <cell r="J56">
            <v>0</v>
          </cell>
          <cell r="L56">
            <v>0</v>
          </cell>
        </row>
        <row r="57">
          <cell r="A57">
            <v>43</v>
          </cell>
          <cell r="G57">
            <v>0</v>
          </cell>
          <cell r="J57">
            <v>0</v>
          </cell>
          <cell r="L57">
            <v>0</v>
          </cell>
        </row>
        <row r="58">
          <cell r="A58">
            <v>44</v>
          </cell>
          <cell r="G58">
            <v>0</v>
          </cell>
          <cell r="J58">
            <v>0</v>
          </cell>
          <cell r="L58">
            <v>0</v>
          </cell>
        </row>
        <row r="59">
          <cell r="A59">
            <v>45</v>
          </cell>
          <cell r="G59">
            <v>0</v>
          </cell>
          <cell r="J59">
            <v>0</v>
          </cell>
          <cell r="L59">
            <v>0</v>
          </cell>
        </row>
        <row r="60">
          <cell r="A60">
            <v>46</v>
          </cell>
          <cell r="G60">
            <v>0</v>
          </cell>
          <cell r="J60">
            <v>0</v>
          </cell>
          <cell r="L60">
            <v>0</v>
          </cell>
        </row>
        <row r="61">
          <cell r="A61">
            <v>47</v>
          </cell>
          <cell r="G61">
            <v>0</v>
          </cell>
          <cell r="J61">
            <v>0</v>
          </cell>
          <cell r="L61">
            <v>0</v>
          </cell>
        </row>
        <row r="62">
          <cell r="A62">
            <v>48</v>
          </cell>
          <cell r="G62">
            <v>0</v>
          </cell>
          <cell r="J62">
            <v>0</v>
          </cell>
          <cell r="L62">
            <v>0</v>
          </cell>
        </row>
        <row r="63">
          <cell r="A63">
            <v>49</v>
          </cell>
          <cell r="G63">
            <v>0</v>
          </cell>
          <cell r="J63">
            <v>0</v>
          </cell>
          <cell r="L63">
            <v>0</v>
          </cell>
        </row>
        <row r="64">
          <cell r="A64">
            <v>50</v>
          </cell>
          <cell r="G64">
            <v>0</v>
          </cell>
          <cell r="J64">
            <v>0</v>
          </cell>
          <cell r="L64">
            <v>0</v>
          </cell>
        </row>
        <row r="65">
          <cell r="A65">
            <v>51</v>
          </cell>
          <cell r="G65">
            <v>0</v>
          </cell>
          <cell r="J65">
            <v>0</v>
          </cell>
          <cell r="L65">
            <v>0</v>
          </cell>
        </row>
        <row r="66">
          <cell r="A66">
            <v>52</v>
          </cell>
          <cell r="G66">
            <v>0</v>
          </cell>
          <cell r="J66">
            <v>0</v>
          </cell>
          <cell r="L66">
            <v>0</v>
          </cell>
        </row>
        <row r="67">
          <cell r="A67">
            <v>53</v>
          </cell>
          <cell r="G67">
            <v>0</v>
          </cell>
          <cell r="J67">
            <v>0</v>
          </cell>
          <cell r="L67">
            <v>0</v>
          </cell>
        </row>
        <row r="68">
          <cell r="A68">
            <v>54</v>
          </cell>
          <cell r="G68">
            <v>0</v>
          </cell>
          <cell r="J68">
            <v>0</v>
          </cell>
          <cell r="L68">
            <v>0</v>
          </cell>
        </row>
        <row r="69">
          <cell r="A69">
            <v>55</v>
          </cell>
          <cell r="G69">
            <v>0</v>
          </cell>
          <cell r="J69">
            <v>0</v>
          </cell>
          <cell r="L69">
            <v>0</v>
          </cell>
        </row>
        <row r="70">
          <cell r="A70">
            <v>56</v>
          </cell>
          <cell r="G70">
            <v>0</v>
          </cell>
          <cell r="J70">
            <v>0</v>
          </cell>
          <cell r="L70">
            <v>0</v>
          </cell>
        </row>
        <row r="71">
          <cell r="A71">
            <v>57</v>
          </cell>
          <cell r="G71">
            <v>0</v>
          </cell>
          <cell r="J71">
            <v>0</v>
          </cell>
          <cell r="L71">
            <v>0</v>
          </cell>
        </row>
        <row r="72">
          <cell r="A72">
            <v>58</v>
          </cell>
          <cell r="G72">
            <v>0</v>
          </cell>
          <cell r="J72">
            <v>0</v>
          </cell>
          <cell r="L72">
            <v>0</v>
          </cell>
        </row>
        <row r="73">
          <cell r="A73">
            <v>59</v>
          </cell>
          <cell r="G73">
            <v>0</v>
          </cell>
          <cell r="J73">
            <v>0</v>
          </cell>
          <cell r="L73">
            <v>0</v>
          </cell>
        </row>
        <row r="74">
          <cell r="A74">
            <v>60</v>
          </cell>
          <cell r="G74">
            <v>0</v>
          </cell>
          <cell r="J74">
            <v>0</v>
          </cell>
          <cell r="L74">
            <v>0</v>
          </cell>
        </row>
        <row r="75">
          <cell r="A75">
            <v>61</v>
          </cell>
          <cell r="G75">
            <v>0</v>
          </cell>
          <cell r="J75">
            <v>0</v>
          </cell>
          <cell r="L75">
            <v>0</v>
          </cell>
        </row>
        <row r="76">
          <cell r="A76">
            <v>62</v>
          </cell>
          <cell r="G76">
            <v>0</v>
          </cell>
          <cell r="J76">
            <v>0</v>
          </cell>
          <cell r="L76">
            <v>0</v>
          </cell>
        </row>
        <row r="77">
          <cell r="A77">
            <v>63</v>
          </cell>
          <cell r="G77">
            <v>0</v>
          </cell>
          <cell r="J77">
            <v>0</v>
          </cell>
          <cell r="L77">
            <v>0</v>
          </cell>
        </row>
        <row r="78">
          <cell r="A78">
            <v>64</v>
          </cell>
          <cell r="G78">
            <v>0</v>
          </cell>
          <cell r="J78">
            <v>0</v>
          </cell>
          <cell r="L78">
            <v>0</v>
          </cell>
        </row>
        <row r="79">
          <cell r="A79">
            <v>65</v>
          </cell>
          <cell r="G79">
            <v>0</v>
          </cell>
          <cell r="J79">
            <v>0</v>
          </cell>
          <cell r="L79">
            <v>0</v>
          </cell>
        </row>
        <row r="80">
          <cell r="A80">
            <v>66</v>
          </cell>
          <cell r="G80">
            <v>0</v>
          </cell>
          <cell r="J80">
            <v>0</v>
          </cell>
          <cell r="L80">
            <v>0</v>
          </cell>
        </row>
        <row r="81">
          <cell r="A81">
            <v>67</v>
          </cell>
          <cell r="G81">
            <v>0</v>
          </cell>
          <cell r="J81">
            <v>0</v>
          </cell>
          <cell r="L81">
            <v>0</v>
          </cell>
        </row>
        <row r="82">
          <cell r="A82">
            <v>68</v>
          </cell>
          <cell r="G82">
            <v>0</v>
          </cell>
          <cell r="J82">
            <v>0</v>
          </cell>
          <cell r="L82">
            <v>0</v>
          </cell>
        </row>
        <row r="83">
          <cell r="A83">
            <v>69</v>
          </cell>
          <cell r="G83">
            <v>0</v>
          </cell>
          <cell r="J83">
            <v>0</v>
          </cell>
          <cell r="L83">
            <v>0</v>
          </cell>
        </row>
        <row r="84">
          <cell r="A84">
            <v>70</v>
          </cell>
          <cell r="G84">
            <v>0</v>
          </cell>
          <cell r="J84">
            <v>0</v>
          </cell>
          <cell r="L84">
            <v>0</v>
          </cell>
        </row>
        <row r="85">
          <cell r="A85">
            <v>71</v>
          </cell>
          <cell r="G85">
            <v>0</v>
          </cell>
          <cell r="J85">
            <v>0</v>
          </cell>
          <cell r="L85">
            <v>0</v>
          </cell>
        </row>
        <row r="86">
          <cell r="A86">
            <v>72</v>
          </cell>
          <cell r="G86">
            <v>0</v>
          </cell>
          <cell r="J86">
            <v>0</v>
          </cell>
          <cell r="L86">
            <v>0</v>
          </cell>
        </row>
        <row r="87">
          <cell r="A87">
            <v>73</v>
          </cell>
          <cell r="G87">
            <v>0</v>
          </cell>
          <cell r="J87">
            <v>0</v>
          </cell>
          <cell r="L87">
            <v>0</v>
          </cell>
        </row>
        <row r="88">
          <cell r="A88">
            <v>74</v>
          </cell>
          <cell r="G88">
            <v>0</v>
          </cell>
          <cell r="J88">
            <v>0</v>
          </cell>
          <cell r="L88">
            <v>0</v>
          </cell>
        </row>
        <row r="89">
          <cell r="A89">
            <v>75</v>
          </cell>
          <cell r="G89">
            <v>0</v>
          </cell>
          <cell r="J89">
            <v>0</v>
          </cell>
          <cell r="L89">
            <v>0</v>
          </cell>
        </row>
        <row r="90">
          <cell r="A90">
            <v>76</v>
          </cell>
          <cell r="G90">
            <v>0</v>
          </cell>
          <cell r="J90">
            <v>0</v>
          </cell>
          <cell r="L90">
            <v>0</v>
          </cell>
        </row>
        <row r="91">
          <cell r="A91">
            <v>77</v>
          </cell>
          <cell r="G91">
            <v>0</v>
          </cell>
          <cell r="J91">
            <v>0</v>
          </cell>
          <cell r="L91">
            <v>0</v>
          </cell>
        </row>
        <row r="92">
          <cell r="A92">
            <v>78</v>
          </cell>
          <cell r="G92">
            <v>0</v>
          </cell>
          <cell r="J92">
            <v>0</v>
          </cell>
          <cell r="L92">
            <v>0</v>
          </cell>
        </row>
        <row r="93">
          <cell r="A93">
            <v>79</v>
          </cell>
          <cell r="G93">
            <v>0</v>
          </cell>
          <cell r="J93">
            <v>0</v>
          </cell>
          <cell r="L93">
            <v>0</v>
          </cell>
        </row>
        <row r="94">
          <cell r="A94">
            <v>80</v>
          </cell>
          <cell r="G94">
            <v>0</v>
          </cell>
          <cell r="J94">
            <v>0</v>
          </cell>
          <cell r="L94">
            <v>0</v>
          </cell>
        </row>
        <row r="95">
          <cell r="A95">
            <v>81</v>
          </cell>
          <cell r="G95">
            <v>0</v>
          </cell>
          <cell r="J95">
            <v>0</v>
          </cell>
          <cell r="L95">
            <v>0</v>
          </cell>
        </row>
        <row r="96">
          <cell r="A96">
            <v>82</v>
          </cell>
          <cell r="G96">
            <v>0</v>
          </cell>
          <cell r="J96">
            <v>0</v>
          </cell>
          <cell r="L96">
            <v>0</v>
          </cell>
        </row>
        <row r="97">
          <cell r="A97">
            <v>83</v>
          </cell>
          <cell r="G97">
            <v>0</v>
          </cell>
          <cell r="J97">
            <v>0</v>
          </cell>
          <cell r="L97">
            <v>0</v>
          </cell>
        </row>
        <row r="98">
          <cell r="A98">
            <v>84</v>
          </cell>
          <cell r="G98">
            <v>0</v>
          </cell>
          <cell r="J98">
            <v>0</v>
          </cell>
          <cell r="L98">
            <v>0</v>
          </cell>
        </row>
        <row r="99">
          <cell r="A99">
            <v>85</v>
          </cell>
          <cell r="G99">
            <v>0</v>
          </cell>
          <cell r="J99">
            <v>0</v>
          </cell>
          <cell r="L99">
            <v>0</v>
          </cell>
        </row>
        <row r="100">
          <cell r="A100">
            <v>86</v>
          </cell>
          <cell r="G100">
            <v>0</v>
          </cell>
          <cell r="J100">
            <v>0</v>
          </cell>
          <cell r="L100">
            <v>0</v>
          </cell>
        </row>
        <row r="101">
          <cell r="A101">
            <v>87</v>
          </cell>
          <cell r="G101">
            <v>0</v>
          </cell>
          <cell r="J101">
            <v>0</v>
          </cell>
          <cell r="L101">
            <v>0</v>
          </cell>
        </row>
        <row r="102">
          <cell r="A102">
            <v>88</v>
          </cell>
          <cell r="G102">
            <v>0</v>
          </cell>
          <cell r="J102">
            <v>0</v>
          </cell>
          <cell r="L102">
            <v>0</v>
          </cell>
        </row>
        <row r="103">
          <cell r="A103">
            <v>89</v>
          </cell>
          <cell r="G103">
            <v>0</v>
          </cell>
          <cell r="J103">
            <v>0</v>
          </cell>
          <cell r="L103">
            <v>0</v>
          </cell>
        </row>
        <row r="104">
          <cell r="A104">
            <v>90</v>
          </cell>
          <cell r="G104">
            <v>0</v>
          </cell>
          <cell r="J104">
            <v>0</v>
          </cell>
          <cell r="L104">
            <v>0</v>
          </cell>
        </row>
        <row r="105">
          <cell r="A105">
            <v>91</v>
          </cell>
          <cell r="G105">
            <v>0</v>
          </cell>
          <cell r="J105">
            <v>0</v>
          </cell>
          <cell r="L105">
            <v>0</v>
          </cell>
        </row>
        <row r="106">
          <cell r="A106">
            <v>92</v>
          </cell>
          <cell r="G106">
            <v>0</v>
          </cell>
          <cell r="J106">
            <v>0</v>
          </cell>
          <cell r="L106">
            <v>0</v>
          </cell>
        </row>
        <row r="107">
          <cell r="A107">
            <v>93</v>
          </cell>
          <cell r="G107">
            <v>0</v>
          </cell>
          <cell r="J107">
            <v>0</v>
          </cell>
          <cell r="L107">
            <v>0</v>
          </cell>
        </row>
        <row r="108">
          <cell r="A108">
            <v>94</v>
          </cell>
          <cell r="G108">
            <v>0</v>
          </cell>
          <cell r="J108">
            <v>0</v>
          </cell>
          <cell r="L108">
            <v>0</v>
          </cell>
        </row>
        <row r="109">
          <cell r="A109">
            <v>95</v>
          </cell>
          <cell r="G109">
            <v>0</v>
          </cell>
          <cell r="J109">
            <v>0</v>
          </cell>
          <cell r="L109">
            <v>0</v>
          </cell>
        </row>
        <row r="110">
          <cell r="A110">
            <v>96</v>
          </cell>
          <cell r="G110">
            <v>0</v>
          </cell>
          <cell r="J110">
            <v>0</v>
          </cell>
          <cell r="L110">
            <v>0</v>
          </cell>
        </row>
        <row r="111">
          <cell r="A111">
            <v>97</v>
          </cell>
          <cell r="G111">
            <v>0</v>
          </cell>
          <cell r="J111">
            <v>0</v>
          </cell>
          <cell r="L111">
            <v>0</v>
          </cell>
        </row>
        <row r="112">
          <cell r="A112">
            <v>98</v>
          </cell>
          <cell r="G112">
            <v>0</v>
          </cell>
          <cell r="J112">
            <v>0</v>
          </cell>
          <cell r="L112">
            <v>0</v>
          </cell>
        </row>
        <row r="113">
          <cell r="A113">
            <v>99</v>
          </cell>
          <cell r="G113">
            <v>0</v>
          </cell>
          <cell r="J113">
            <v>0</v>
          </cell>
          <cell r="L113">
            <v>0</v>
          </cell>
        </row>
        <row r="114">
          <cell r="A114">
            <v>100</v>
          </cell>
          <cell r="G114">
            <v>0</v>
          </cell>
          <cell r="J114">
            <v>0</v>
          </cell>
          <cell r="L114">
            <v>0</v>
          </cell>
        </row>
        <row r="115">
          <cell r="A115">
            <v>101</v>
          </cell>
          <cell r="G115">
            <v>0</v>
          </cell>
          <cell r="J115">
            <v>0</v>
          </cell>
          <cell r="L115">
            <v>0</v>
          </cell>
        </row>
        <row r="116">
          <cell r="A116">
            <v>102</v>
          </cell>
          <cell r="G116">
            <v>0</v>
          </cell>
          <cell r="J116">
            <v>0</v>
          </cell>
          <cell r="L116">
            <v>0</v>
          </cell>
        </row>
        <row r="117">
          <cell r="A117">
            <v>103</v>
          </cell>
          <cell r="G117">
            <v>0</v>
          </cell>
          <cell r="J117">
            <v>0</v>
          </cell>
          <cell r="L117">
            <v>0</v>
          </cell>
        </row>
        <row r="118">
          <cell r="A118">
            <v>104</v>
          </cell>
          <cell r="G118">
            <v>0</v>
          </cell>
          <cell r="J118">
            <v>0</v>
          </cell>
          <cell r="L118">
            <v>0</v>
          </cell>
        </row>
        <row r="119">
          <cell r="A119">
            <v>105</v>
          </cell>
          <cell r="G119">
            <v>0</v>
          </cell>
          <cell r="J119">
            <v>0</v>
          </cell>
          <cell r="L119">
            <v>0</v>
          </cell>
        </row>
        <row r="120">
          <cell r="A120">
            <v>106</v>
          </cell>
          <cell r="G120">
            <v>0</v>
          </cell>
          <cell r="J120">
            <v>0</v>
          </cell>
          <cell r="L120">
            <v>0</v>
          </cell>
        </row>
        <row r="121">
          <cell r="A121">
            <v>107</v>
          </cell>
          <cell r="G121">
            <v>0</v>
          </cell>
          <cell r="J121">
            <v>0</v>
          </cell>
          <cell r="L121">
            <v>0</v>
          </cell>
        </row>
        <row r="122">
          <cell r="A122">
            <v>108</v>
          </cell>
          <cell r="G122">
            <v>0</v>
          </cell>
          <cell r="J122">
            <v>0</v>
          </cell>
          <cell r="L122">
            <v>0</v>
          </cell>
        </row>
        <row r="123">
          <cell r="A123">
            <v>109</v>
          </cell>
          <cell r="G123">
            <v>0</v>
          </cell>
          <cell r="J123">
            <v>0</v>
          </cell>
          <cell r="L123">
            <v>0</v>
          </cell>
        </row>
        <row r="124">
          <cell r="A124">
            <v>110</v>
          </cell>
          <cell r="G124">
            <v>0</v>
          </cell>
          <cell r="J124">
            <v>0</v>
          </cell>
          <cell r="L124">
            <v>0</v>
          </cell>
        </row>
        <row r="125">
          <cell r="A125">
            <v>111</v>
          </cell>
          <cell r="G125">
            <v>0</v>
          </cell>
          <cell r="J125">
            <v>0</v>
          </cell>
          <cell r="L125">
            <v>0</v>
          </cell>
        </row>
        <row r="126">
          <cell r="A126">
            <v>112</v>
          </cell>
          <cell r="G126">
            <v>0</v>
          </cell>
          <cell r="J126">
            <v>0</v>
          </cell>
          <cell r="L126">
            <v>0</v>
          </cell>
        </row>
        <row r="127">
          <cell r="A127">
            <v>113</v>
          </cell>
          <cell r="G127">
            <v>0</v>
          </cell>
          <cell r="J127">
            <v>0</v>
          </cell>
          <cell r="L127">
            <v>0</v>
          </cell>
        </row>
        <row r="128">
          <cell r="A128">
            <v>114</v>
          </cell>
          <cell r="G128">
            <v>0</v>
          </cell>
          <cell r="J128">
            <v>0</v>
          </cell>
          <cell r="L128">
            <v>0</v>
          </cell>
        </row>
        <row r="129">
          <cell r="A129">
            <v>115</v>
          </cell>
          <cell r="G129">
            <v>0</v>
          </cell>
          <cell r="J129">
            <v>0</v>
          </cell>
          <cell r="L129">
            <v>0</v>
          </cell>
        </row>
        <row r="130">
          <cell r="A130">
            <v>116</v>
          </cell>
          <cell r="G130">
            <v>0</v>
          </cell>
          <cell r="J130">
            <v>0</v>
          </cell>
          <cell r="L130">
            <v>0</v>
          </cell>
        </row>
        <row r="131">
          <cell r="A131">
            <v>117</v>
          </cell>
          <cell r="G131">
            <v>0</v>
          </cell>
          <cell r="J131">
            <v>0</v>
          </cell>
          <cell r="L131">
            <v>0</v>
          </cell>
        </row>
        <row r="132">
          <cell r="A132">
            <v>118</v>
          </cell>
          <cell r="G132">
            <v>0</v>
          </cell>
          <cell r="J132">
            <v>0</v>
          </cell>
          <cell r="L132">
            <v>0</v>
          </cell>
        </row>
        <row r="133">
          <cell r="A133">
            <v>119</v>
          </cell>
          <cell r="G133">
            <v>0</v>
          </cell>
          <cell r="J133">
            <v>0</v>
          </cell>
          <cell r="L133">
            <v>0</v>
          </cell>
        </row>
        <row r="134">
          <cell r="A134">
            <v>120</v>
          </cell>
          <cell r="G134">
            <v>0</v>
          </cell>
          <cell r="J134">
            <v>0</v>
          </cell>
          <cell r="L134">
            <v>0</v>
          </cell>
        </row>
        <row r="135">
          <cell r="A135">
            <v>121</v>
          </cell>
          <cell r="G135">
            <v>0</v>
          </cell>
          <cell r="J135">
            <v>0</v>
          </cell>
          <cell r="L135">
            <v>0</v>
          </cell>
        </row>
        <row r="136">
          <cell r="A136">
            <v>122</v>
          </cell>
          <cell r="G136">
            <v>0</v>
          </cell>
          <cell r="J136">
            <v>0</v>
          </cell>
          <cell r="L136">
            <v>0</v>
          </cell>
        </row>
        <row r="137">
          <cell r="A137">
            <v>123</v>
          </cell>
          <cell r="G137">
            <v>0</v>
          </cell>
          <cell r="J137">
            <v>0</v>
          </cell>
          <cell r="L137">
            <v>0</v>
          </cell>
        </row>
        <row r="138">
          <cell r="A138">
            <v>124</v>
          </cell>
          <cell r="G138">
            <v>0</v>
          </cell>
          <cell r="J138">
            <v>0</v>
          </cell>
          <cell r="L138">
            <v>0</v>
          </cell>
        </row>
        <row r="139">
          <cell r="A139">
            <v>125</v>
          </cell>
          <cell r="G139">
            <v>0</v>
          </cell>
          <cell r="J139">
            <v>0</v>
          </cell>
          <cell r="L139">
            <v>0</v>
          </cell>
        </row>
        <row r="140">
          <cell r="A140">
            <v>126</v>
          </cell>
          <cell r="G140">
            <v>0</v>
          </cell>
          <cell r="J140">
            <v>0</v>
          </cell>
          <cell r="L140">
            <v>0</v>
          </cell>
        </row>
        <row r="141">
          <cell r="A141">
            <v>127</v>
          </cell>
          <cell r="G141">
            <v>0</v>
          </cell>
          <cell r="J141">
            <v>0</v>
          </cell>
          <cell r="L141">
            <v>0</v>
          </cell>
        </row>
        <row r="142">
          <cell r="A142">
            <v>128</v>
          </cell>
          <cell r="G142">
            <v>0</v>
          </cell>
          <cell r="J142">
            <v>0</v>
          </cell>
          <cell r="L142">
            <v>0</v>
          </cell>
        </row>
        <row r="143">
          <cell r="A143">
            <v>129</v>
          </cell>
          <cell r="G143">
            <v>0</v>
          </cell>
          <cell r="J143">
            <v>0</v>
          </cell>
          <cell r="L143">
            <v>0</v>
          </cell>
        </row>
        <row r="144">
          <cell r="A144">
            <v>130</v>
          </cell>
          <cell r="G144">
            <v>0</v>
          </cell>
          <cell r="J144">
            <v>0</v>
          </cell>
          <cell r="L144">
            <v>0</v>
          </cell>
        </row>
        <row r="145">
          <cell r="A145">
            <v>131</v>
          </cell>
          <cell r="G145">
            <v>0</v>
          </cell>
          <cell r="J145">
            <v>0</v>
          </cell>
          <cell r="L145">
            <v>0</v>
          </cell>
        </row>
        <row r="146">
          <cell r="A146">
            <v>132</v>
          </cell>
          <cell r="G146">
            <v>0</v>
          </cell>
          <cell r="J146">
            <v>0</v>
          </cell>
          <cell r="L146">
            <v>0</v>
          </cell>
        </row>
        <row r="147">
          <cell r="A147">
            <v>133</v>
          </cell>
          <cell r="G147">
            <v>0</v>
          </cell>
          <cell r="J147">
            <v>0</v>
          </cell>
          <cell r="L147">
            <v>0</v>
          </cell>
        </row>
        <row r="148">
          <cell r="A148">
            <v>134</v>
          </cell>
          <cell r="G148">
            <v>0</v>
          </cell>
          <cell r="J148">
            <v>0</v>
          </cell>
          <cell r="L148">
            <v>0</v>
          </cell>
        </row>
        <row r="149">
          <cell r="A149">
            <v>135</v>
          </cell>
          <cell r="G149">
            <v>0</v>
          </cell>
          <cell r="J149">
            <v>0</v>
          </cell>
          <cell r="L149">
            <v>0</v>
          </cell>
        </row>
        <row r="150">
          <cell r="A150">
            <v>136</v>
          </cell>
          <cell r="G150">
            <v>0</v>
          </cell>
          <cell r="J150">
            <v>0</v>
          </cell>
          <cell r="L150">
            <v>0</v>
          </cell>
        </row>
        <row r="151">
          <cell r="A151">
            <v>137</v>
          </cell>
          <cell r="G151">
            <v>0</v>
          </cell>
          <cell r="J151">
            <v>0</v>
          </cell>
          <cell r="L151">
            <v>0</v>
          </cell>
        </row>
        <row r="152">
          <cell r="A152">
            <v>138</v>
          </cell>
          <cell r="G152">
            <v>0</v>
          </cell>
          <cell r="J152">
            <v>0</v>
          </cell>
          <cell r="L152">
            <v>0</v>
          </cell>
        </row>
        <row r="153">
          <cell r="A153">
            <v>139</v>
          </cell>
          <cell r="G153">
            <v>0</v>
          </cell>
          <cell r="J153">
            <v>0</v>
          </cell>
          <cell r="L153">
            <v>0</v>
          </cell>
        </row>
        <row r="154">
          <cell r="A154">
            <v>140</v>
          </cell>
          <cell r="G154">
            <v>0</v>
          </cell>
          <cell r="J154">
            <v>0</v>
          </cell>
          <cell r="L154">
            <v>0</v>
          </cell>
        </row>
        <row r="155">
          <cell r="A155">
            <v>141</v>
          </cell>
          <cell r="G155">
            <v>0</v>
          </cell>
          <cell r="J155">
            <v>0</v>
          </cell>
          <cell r="L155">
            <v>0</v>
          </cell>
        </row>
        <row r="156">
          <cell r="A156">
            <v>142</v>
          </cell>
          <cell r="G156">
            <v>0</v>
          </cell>
          <cell r="J156">
            <v>0</v>
          </cell>
          <cell r="L156">
            <v>0</v>
          </cell>
        </row>
        <row r="157">
          <cell r="A157">
            <v>143</v>
          </cell>
          <cell r="G157">
            <v>0</v>
          </cell>
          <cell r="J157">
            <v>0</v>
          </cell>
          <cell r="L157">
            <v>0</v>
          </cell>
        </row>
        <row r="158">
          <cell r="A158">
            <v>144</v>
          </cell>
          <cell r="G158">
            <v>0</v>
          </cell>
          <cell r="J158">
            <v>0</v>
          </cell>
          <cell r="L158">
            <v>0</v>
          </cell>
        </row>
        <row r="159">
          <cell r="A159">
            <v>145</v>
          </cell>
          <cell r="G159">
            <v>0</v>
          </cell>
          <cell r="J159">
            <v>0</v>
          </cell>
          <cell r="L159">
            <v>0</v>
          </cell>
        </row>
        <row r="160">
          <cell r="A160">
            <v>146</v>
          </cell>
          <cell r="G160">
            <v>0</v>
          </cell>
          <cell r="J160">
            <v>0</v>
          </cell>
          <cell r="L160">
            <v>0</v>
          </cell>
        </row>
        <row r="161">
          <cell r="A161">
            <v>147</v>
          </cell>
          <cell r="G161">
            <v>0</v>
          </cell>
          <cell r="J161">
            <v>0</v>
          </cell>
          <cell r="L161">
            <v>0</v>
          </cell>
        </row>
        <row r="162">
          <cell r="A162">
            <v>148</v>
          </cell>
          <cell r="G162">
            <v>0</v>
          </cell>
          <cell r="J162">
            <v>0</v>
          </cell>
          <cell r="L162">
            <v>0</v>
          </cell>
        </row>
        <row r="163">
          <cell r="A163">
            <v>149</v>
          </cell>
          <cell r="G163">
            <v>0</v>
          </cell>
          <cell r="J163">
            <v>0</v>
          </cell>
          <cell r="L163">
            <v>0</v>
          </cell>
        </row>
        <row r="164">
          <cell r="A164">
            <v>150</v>
          </cell>
          <cell r="G164">
            <v>0</v>
          </cell>
          <cell r="J164">
            <v>0</v>
          </cell>
          <cell r="L164">
            <v>0</v>
          </cell>
        </row>
        <row r="165">
          <cell r="A165">
            <v>151</v>
          </cell>
          <cell r="G165">
            <v>0</v>
          </cell>
          <cell r="J165">
            <v>0</v>
          </cell>
          <cell r="L165">
            <v>0</v>
          </cell>
        </row>
      </sheetData>
      <sheetData sheetId="4" refreshError="1">
        <row r="6">
          <cell r="A6">
            <v>1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</row>
        <row r="7">
          <cell r="A7">
            <v>2</v>
          </cell>
          <cell r="B7" t="str">
            <v>Aplanadora</v>
          </cell>
          <cell r="E7">
            <v>1</v>
          </cell>
          <cell r="F7">
            <v>80</v>
          </cell>
          <cell r="G7">
            <v>80</v>
          </cell>
          <cell r="H7">
            <v>280000</v>
          </cell>
          <cell r="I7">
            <v>280000</v>
          </cell>
          <cell r="J7" t="str">
            <v>$</v>
          </cell>
        </row>
        <row r="8">
          <cell r="A8">
            <v>3</v>
          </cell>
          <cell r="B8" t="str">
            <v>Barredora sopladora</v>
          </cell>
          <cell r="E8">
            <v>1</v>
          </cell>
          <cell r="F8">
            <v>60</v>
          </cell>
          <cell r="G8">
            <v>60</v>
          </cell>
          <cell r="H8">
            <v>42000</v>
          </cell>
          <cell r="I8">
            <v>42000</v>
          </cell>
          <cell r="J8" t="str">
            <v>$</v>
          </cell>
        </row>
        <row r="9">
          <cell r="A9">
            <v>4</v>
          </cell>
          <cell r="B9" t="str">
            <v>Camión Regador de Asf.</v>
          </cell>
          <cell r="E9">
            <v>1</v>
          </cell>
          <cell r="F9">
            <v>210</v>
          </cell>
          <cell r="G9">
            <v>210</v>
          </cell>
          <cell r="H9">
            <v>297500</v>
          </cell>
          <cell r="I9">
            <v>297500</v>
          </cell>
          <cell r="J9" t="str">
            <v>$</v>
          </cell>
        </row>
        <row r="10">
          <cell r="A10">
            <v>5</v>
          </cell>
          <cell r="B10" t="str">
            <v>Camion Volcador</v>
          </cell>
          <cell r="E10">
            <v>1</v>
          </cell>
          <cell r="F10">
            <v>145</v>
          </cell>
          <cell r="G10">
            <v>145</v>
          </cell>
          <cell r="H10">
            <v>157500</v>
          </cell>
          <cell r="I10">
            <v>157500</v>
          </cell>
          <cell r="J10" t="str">
            <v>$</v>
          </cell>
        </row>
        <row r="11">
          <cell r="A11">
            <v>6</v>
          </cell>
          <cell r="B11" t="str">
            <v>Cargador Frontal</v>
          </cell>
          <cell r="E11">
            <v>1</v>
          </cell>
          <cell r="F11">
            <v>120</v>
          </cell>
          <cell r="G11">
            <v>120</v>
          </cell>
          <cell r="H11">
            <v>420000</v>
          </cell>
          <cell r="I11">
            <v>420000</v>
          </cell>
          <cell r="J11" t="str">
            <v>$</v>
          </cell>
        </row>
        <row r="12">
          <cell r="A12">
            <v>7</v>
          </cell>
          <cell r="B12" t="str">
            <v>Autocompactador vibratorio liso</v>
          </cell>
          <cell r="E12">
            <v>1</v>
          </cell>
          <cell r="F12">
            <v>100</v>
          </cell>
          <cell r="G12">
            <v>100</v>
          </cell>
          <cell r="H12">
            <v>420000</v>
          </cell>
          <cell r="I12">
            <v>420000</v>
          </cell>
          <cell r="J12" t="str">
            <v>$</v>
          </cell>
        </row>
        <row r="13">
          <cell r="A13">
            <v>8</v>
          </cell>
          <cell r="B13" t="str">
            <v>Autocompactador pata de cabra</v>
          </cell>
          <cell r="E13">
            <v>1</v>
          </cell>
          <cell r="F13">
            <v>216</v>
          </cell>
          <cell r="G13">
            <v>216</v>
          </cell>
          <cell r="H13">
            <v>630000</v>
          </cell>
          <cell r="I13">
            <v>630000</v>
          </cell>
          <cell r="J13" t="str">
            <v>$</v>
          </cell>
        </row>
        <row r="14">
          <cell r="A14">
            <v>9</v>
          </cell>
          <cell r="B14" t="str">
            <v>Compactador Manual</v>
          </cell>
          <cell r="E14">
            <v>1</v>
          </cell>
          <cell r="F14">
            <v>3</v>
          </cell>
          <cell r="G14">
            <v>3</v>
          </cell>
          <cell r="H14">
            <v>26250</v>
          </cell>
          <cell r="I14">
            <v>26250</v>
          </cell>
          <cell r="J14" t="str">
            <v>$</v>
          </cell>
        </row>
        <row r="15">
          <cell r="A15">
            <v>10</v>
          </cell>
          <cell r="B15" t="str">
            <v>Compresor c/dos martillos</v>
          </cell>
          <cell r="E15">
            <v>1</v>
          </cell>
          <cell r="F15">
            <v>60</v>
          </cell>
          <cell r="G15">
            <v>60</v>
          </cell>
          <cell r="H15">
            <v>63000</v>
          </cell>
          <cell r="I15">
            <v>63000</v>
          </cell>
          <cell r="J15" t="str">
            <v>$</v>
          </cell>
        </row>
        <row r="16">
          <cell r="A16">
            <v>11</v>
          </cell>
          <cell r="B16" t="str">
            <v>Motobomba</v>
          </cell>
          <cell r="E16">
            <v>1</v>
          </cell>
          <cell r="F16">
            <v>70</v>
          </cell>
          <cell r="G16">
            <v>70</v>
          </cell>
          <cell r="H16">
            <v>26250</v>
          </cell>
          <cell r="I16">
            <v>26250</v>
          </cell>
          <cell r="J16" t="str">
            <v>$</v>
          </cell>
        </row>
        <row r="17">
          <cell r="A17">
            <v>12</v>
          </cell>
          <cell r="B17" t="str">
            <v>Motoniveladora</v>
          </cell>
          <cell r="E17">
            <v>1</v>
          </cell>
          <cell r="F17">
            <v>165</v>
          </cell>
          <cell r="G17">
            <v>165</v>
          </cell>
          <cell r="H17">
            <v>420000</v>
          </cell>
          <cell r="I17">
            <v>420000</v>
          </cell>
          <cell r="J17" t="str">
            <v>$</v>
          </cell>
        </row>
        <row r="18">
          <cell r="A18">
            <v>13</v>
          </cell>
          <cell r="B18" t="str">
            <v>Pala de arrastre en tanden</v>
          </cell>
          <cell r="E18">
            <v>1</v>
          </cell>
          <cell r="F18">
            <v>0</v>
          </cell>
          <cell r="G18">
            <v>0</v>
          </cell>
          <cell r="H18">
            <v>21000</v>
          </cell>
          <cell r="I18">
            <v>21000</v>
          </cell>
          <cell r="J18" t="str">
            <v>$</v>
          </cell>
        </row>
        <row r="19">
          <cell r="A19">
            <v>14</v>
          </cell>
          <cell r="B19" t="str">
            <v>Planta Asfaltica</v>
          </cell>
          <cell r="E19">
            <v>1</v>
          </cell>
          <cell r="F19">
            <v>0</v>
          </cell>
          <cell r="H19">
            <v>770000</v>
          </cell>
          <cell r="I19">
            <v>770000</v>
          </cell>
          <cell r="J19" t="str">
            <v>$</v>
          </cell>
        </row>
        <row r="20">
          <cell r="A20">
            <v>15</v>
          </cell>
          <cell r="B20" t="str">
            <v>Planta de Hormigón</v>
          </cell>
          <cell r="E20">
            <v>1</v>
          </cell>
          <cell r="F20">
            <v>50</v>
          </cell>
          <cell r="G20">
            <v>50</v>
          </cell>
          <cell r="H20">
            <v>280000</v>
          </cell>
          <cell r="I20">
            <v>280000</v>
          </cell>
          <cell r="J20" t="str">
            <v>$</v>
          </cell>
        </row>
        <row r="21">
          <cell r="A21">
            <v>16</v>
          </cell>
          <cell r="B21" t="str">
            <v>Planta estabilizadora</v>
          </cell>
          <cell r="E21">
            <v>1</v>
          </cell>
          <cell r="F21">
            <v>100</v>
          </cell>
          <cell r="G21">
            <v>100</v>
          </cell>
          <cell r="H21">
            <v>245000</v>
          </cell>
          <cell r="I21">
            <v>245000</v>
          </cell>
          <cell r="J21" t="str">
            <v>$</v>
          </cell>
        </row>
        <row r="22">
          <cell r="A22">
            <v>17</v>
          </cell>
          <cell r="B22" t="str">
            <v>Rastra de discos</v>
          </cell>
          <cell r="E22">
            <v>1</v>
          </cell>
          <cell r="F22">
            <v>0</v>
          </cell>
          <cell r="G22">
            <v>0</v>
          </cell>
          <cell r="H22">
            <v>17500</v>
          </cell>
          <cell r="I22">
            <v>17500</v>
          </cell>
          <cell r="J22" t="str">
            <v>$</v>
          </cell>
        </row>
        <row r="23">
          <cell r="A23">
            <v>18</v>
          </cell>
          <cell r="B23" t="str">
            <v>Retro-cargadora</v>
          </cell>
          <cell r="E23">
            <v>1</v>
          </cell>
          <cell r="F23">
            <v>60</v>
          </cell>
          <cell r="G23">
            <v>60</v>
          </cell>
          <cell r="H23">
            <v>210000</v>
          </cell>
          <cell r="I23">
            <v>210000</v>
          </cell>
          <cell r="J23" t="str">
            <v>$</v>
          </cell>
        </row>
        <row r="24">
          <cell r="A24">
            <v>19</v>
          </cell>
          <cell r="B24" t="str">
            <v>Retroexcavadora</v>
          </cell>
          <cell r="E24">
            <v>1</v>
          </cell>
          <cell r="F24">
            <v>110</v>
          </cell>
          <cell r="G24">
            <v>110</v>
          </cell>
          <cell r="H24">
            <v>490000</v>
          </cell>
          <cell r="I24">
            <v>490000</v>
          </cell>
          <cell r="J24" t="str">
            <v>$</v>
          </cell>
        </row>
        <row r="25">
          <cell r="A25">
            <v>20</v>
          </cell>
          <cell r="B25" t="str">
            <v>Rodillo neumatico autop.</v>
          </cell>
          <cell r="E25">
            <v>1</v>
          </cell>
          <cell r="F25">
            <v>90</v>
          </cell>
          <cell r="G25">
            <v>90</v>
          </cell>
          <cell r="H25">
            <v>280000</v>
          </cell>
          <cell r="I25">
            <v>280000</v>
          </cell>
          <cell r="J25" t="str">
            <v>$</v>
          </cell>
        </row>
        <row r="26">
          <cell r="A26">
            <v>21</v>
          </cell>
          <cell r="B26" t="str">
            <v>Camión Tanque de agua</v>
          </cell>
          <cell r="E26">
            <v>1</v>
          </cell>
          <cell r="F26">
            <v>140</v>
          </cell>
          <cell r="G26">
            <v>140</v>
          </cell>
          <cell r="H26">
            <v>175000</v>
          </cell>
          <cell r="I26">
            <v>175000</v>
          </cell>
          <cell r="J26" t="str">
            <v>$</v>
          </cell>
        </row>
        <row r="27">
          <cell r="A27">
            <v>22</v>
          </cell>
          <cell r="B27" t="str">
            <v>Terminadora</v>
          </cell>
          <cell r="E27">
            <v>1</v>
          </cell>
          <cell r="F27">
            <v>80</v>
          </cell>
          <cell r="G27">
            <v>80</v>
          </cell>
          <cell r="H27">
            <v>507500</v>
          </cell>
          <cell r="I27">
            <v>507500</v>
          </cell>
          <cell r="J27" t="str">
            <v>$</v>
          </cell>
        </row>
        <row r="28">
          <cell r="A28">
            <v>23</v>
          </cell>
          <cell r="B28" t="str">
            <v>Topadora s/orugas</v>
          </cell>
          <cell r="E28">
            <v>1</v>
          </cell>
          <cell r="F28">
            <v>200</v>
          </cell>
          <cell r="G28">
            <v>200</v>
          </cell>
          <cell r="H28">
            <v>595000</v>
          </cell>
          <cell r="I28">
            <v>595000</v>
          </cell>
          <cell r="J28" t="str">
            <v>$</v>
          </cell>
        </row>
        <row r="29">
          <cell r="A29">
            <v>24</v>
          </cell>
          <cell r="B29" t="str">
            <v>Tractor s/neumatico</v>
          </cell>
          <cell r="E29">
            <v>1</v>
          </cell>
          <cell r="F29">
            <v>110</v>
          </cell>
          <cell r="G29">
            <v>110</v>
          </cell>
          <cell r="H29">
            <v>157500</v>
          </cell>
          <cell r="I29">
            <v>157500</v>
          </cell>
          <cell r="J29" t="str">
            <v>$</v>
          </cell>
        </row>
        <row r="30">
          <cell r="A30">
            <v>25</v>
          </cell>
          <cell r="B30" t="str">
            <v>Camión con Acoplado</v>
          </cell>
          <cell r="E30">
            <v>1</v>
          </cell>
          <cell r="F30">
            <v>240</v>
          </cell>
          <cell r="G30">
            <v>240</v>
          </cell>
          <cell r="H30">
            <v>402500</v>
          </cell>
          <cell r="I30">
            <v>402500</v>
          </cell>
          <cell r="J30" t="str">
            <v>$</v>
          </cell>
        </row>
        <row r="31">
          <cell r="A31">
            <v>26</v>
          </cell>
          <cell r="B31" t="str">
            <v>Fresadora 1m</v>
          </cell>
          <cell r="E31">
            <v>1</v>
          </cell>
          <cell r="F31">
            <v>165</v>
          </cell>
          <cell r="G31">
            <v>165</v>
          </cell>
          <cell r="H31">
            <v>525000</v>
          </cell>
          <cell r="I31">
            <v>525000</v>
          </cell>
          <cell r="J31" t="str">
            <v>$</v>
          </cell>
        </row>
        <row r="32">
          <cell r="A32">
            <v>27</v>
          </cell>
          <cell r="B32" t="str">
            <v>Aplanadora Tandem Estática</v>
          </cell>
          <cell r="E32">
            <v>1</v>
          </cell>
          <cell r="F32">
            <v>80</v>
          </cell>
          <cell r="G32">
            <v>80</v>
          </cell>
          <cell r="H32">
            <v>227500</v>
          </cell>
          <cell r="I32">
            <v>227500</v>
          </cell>
          <cell r="J32" t="str">
            <v>$</v>
          </cell>
        </row>
        <row r="33">
          <cell r="A33">
            <v>28</v>
          </cell>
          <cell r="B33" t="str">
            <v>Tanque Regador de Agua</v>
          </cell>
          <cell r="E33">
            <v>1</v>
          </cell>
          <cell r="G33">
            <v>0</v>
          </cell>
          <cell r="H33">
            <v>22750</v>
          </cell>
          <cell r="I33">
            <v>22750</v>
          </cell>
          <cell r="J33" t="str">
            <v>$</v>
          </cell>
        </row>
        <row r="34">
          <cell r="A34">
            <v>29</v>
          </cell>
          <cell r="B34" t="str">
            <v>Fusor Asfáltico</v>
          </cell>
          <cell r="E34">
            <v>1</v>
          </cell>
          <cell r="F34">
            <v>80</v>
          </cell>
          <cell r="G34">
            <v>80</v>
          </cell>
          <cell r="H34">
            <v>157500</v>
          </cell>
          <cell r="I34">
            <v>157500</v>
          </cell>
          <cell r="J34" t="str">
            <v>$</v>
          </cell>
        </row>
        <row r="35">
          <cell r="A35">
            <v>30</v>
          </cell>
          <cell r="B35" t="str">
            <v>Tractor c/pala de arrastre</v>
          </cell>
          <cell r="E35">
            <v>1</v>
          </cell>
          <cell r="F35">
            <v>180</v>
          </cell>
          <cell r="G35">
            <v>180</v>
          </cell>
          <cell r="H35">
            <v>262500</v>
          </cell>
          <cell r="I35">
            <v>262500</v>
          </cell>
          <cell r="J35" t="str">
            <v>$</v>
          </cell>
        </row>
        <row r="36">
          <cell r="A36">
            <v>31</v>
          </cell>
          <cell r="B36" t="str">
            <v>Bobcat con cepillo de Barrido</v>
          </cell>
          <cell r="E36">
            <v>1</v>
          </cell>
          <cell r="F36">
            <v>60</v>
          </cell>
          <cell r="G36">
            <v>60</v>
          </cell>
          <cell r="H36">
            <v>280000</v>
          </cell>
          <cell r="I36">
            <v>280000</v>
          </cell>
          <cell r="J36" t="str">
            <v>$</v>
          </cell>
        </row>
        <row r="37">
          <cell r="A37">
            <v>32</v>
          </cell>
          <cell r="B37" t="str">
            <v>Zapateadores</v>
          </cell>
          <cell r="E37">
            <v>1</v>
          </cell>
          <cell r="F37">
            <v>3</v>
          </cell>
          <cell r="G37">
            <v>3</v>
          </cell>
          <cell r="H37">
            <v>21000</v>
          </cell>
          <cell r="I37">
            <v>21000</v>
          </cell>
          <cell r="J37" t="str">
            <v>$</v>
          </cell>
        </row>
        <row r="38">
          <cell r="A38">
            <v>33</v>
          </cell>
          <cell r="B38" t="str">
            <v>Fresadora 2m</v>
          </cell>
          <cell r="E38">
            <v>1</v>
          </cell>
          <cell r="F38">
            <v>400</v>
          </cell>
          <cell r="G38">
            <v>400</v>
          </cell>
          <cell r="H38">
            <v>1330000</v>
          </cell>
          <cell r="I38">
            <v>1330000</v>
          </cell>
          <cell r="J38" t="str">
            <v>$</v>
          </cell>
        </row>
        <row r="39">
          <cell r="A39">
            <v>34</v>
          </cell>
          <cell r="B39" t="str">
            <v>Grupo Electrógeno</v>
          </cell>
          <cell r="E39">
            <v>1</v>
          </cell>
          <cell r="F39">
            <v>280</v>
          </cell>
          <cell r="G39">
            <v>280</v>
          </cell>
          <cell r="H39">
            <v>87500</v>
          </cell>
          <cell r="I39">
            <v>87500</v>
          </cell>
          <cell r="J39" t="str">
            <v>$</v>
          </cell>
        </row>
        <row r="40">
          <cell r="A40">
            <v>35</v>
          </cell>
          <cell r="B40" t="str">
            <v>Aserradora pavimentos</v>
          </cell>
          <cell r="E40">
            <v>1</v>
          </cell>
          <cell r="F40">
            <v>15</v>
          </cell>
          <cell r="G40">
            <v>15</v>
          </cell>
          <cell r="H40">
            <v>12250</v>
          </cell>
          <cell r="I40">
            <v>12250</v>
          </cell>
          <cell r="J40" t="str">
            <v>$</v>
          </cell>
        </row>
        <row r="41">
          <cell r="A41">
            <v>36</v>
          </cell>
          <cell r="B41" t="str">
            <v>Camion moto-hormigonero</v>
          </cell>
          <cell r="E41">
            <v>1</v>
          </cell>
          <cell r="F41">
            <v>260</v>
          </cell>
          <cell r="G41">
            <v>260</v>
          </cell>
          <cell r="H41">
            <v>420000</v>
          </cell>
          <cell r="I41">
            <v>420000</v>
          </cell>
          <cell r="J41" t="str">
            <v>$</v>
          </cell>
        </row>
        <row r="42">
          <cell r="A42">
            <v>37</v>
          </cell>
          <cell r="B42" t="str">
            <v>Vibro apisonador</v>
          </cell>
          <cell r="E42">
            <v>1</v>
          </cell>
          <cell r="F42">
            <v>3</v>
          </cell>
          <cell r="G42">
            <v>3</v>
          </cell>
          <cell r="H42">
            <v>4550</v>
          </cell>
          <cell r="I42">
            <v>4550</v>
          </cell>
          <cell r="J42" t="str">
            <v>$</v>
          </cell>
        </row>
        <row r="43">
          <cell r="A43">
            <v>38</v>
          </cell>
          <cell r="B43" t="str">
            <v>Compresor de aire</v>
          </cell>
          <cell r="E43">
            <v>1</v>
          </cell>
          <cell r="F43">
            <v>60</v>
          </cell>
          <cell r="G43">
            <v>60</v>
          </cell>
          <cell r="H43">
            <v>56000</v>
          </cell>
          <cell r="I43">
            <v>56000</v>
          </cell>
          <cell r="J43" t="str">
            <v>$</v>
          </cell>
        </row>
        <row r="44">
          <cell r="A44">
            <v>39</v>
          </cell>
          <cell r="B44" t="str">
            <v>Camión c/equipo aplicador pintura</v>
          </cell>
          <cell r="E44">
            <v>1</v>
          </cell>
          <cell r="F44">
            <v>210</v>
          </cell>
          <cell r="G44">
            <v>210</v>
          </cell>
          <cell r="H44">
            <v>420000</v>
          </cell>
          <cell r="I44">
            <v>420000</v>
          </cell>
          <cell r="J44" t="str">
            <v>$</v>
          </cell>
        </row>
        <row r="45">
          <cell r="A45">
            <v>40</v>
          </cell>
          <cell r="B45" t="str">
            <v>Camión c/caja playa</v>
          </cell>
          <cell r="E45">
            <v>1</v>
          </cell>
          <cell r="F45">
            <v>140</v>
          </cell>
          <cell r="G45">
            <v>140</v>
          </cell>
          <cell r="H45">
            <v>122500</v>
          </cell>
          <cell r="I45">
            <v>122500</v>
          </cell>
          <cell r="J45" t="str">
            <v>$</v>
          </cell>
        </row>
        <row r="46">
          <cell r="A46">
            <v>41</v>
          </cell>
          <cell r="B46" t="str">
            <v>Movilidad de apoyo</v>
          </cell>
          <cell r="E46">
            <v>1</v>
          </cell>
          <cell r="F46">
            <v>80</v>
          </cell>
          <cell r="G46">
            <v>80</v>
          </cell>
          <cell r="H46">
            <v>57011.5</v>
          </cell>
          <cell r="I46">
            <v>57011.5</v>
          </cell>
          <cell r="J46" t="str">
            <v>$</v>
          </cell>
        </row>
        <row r="47">
          <cell r="A47">
            <v>42</v>
          </cell>
          <cell r="B47" t="str">
            <v>Camioneta doble cabina 4x4 c/a</v>
          </cell>
          <cell r="E47">
            <v>1</v>
          </cell>
          <cell r="F47">
            <v>120</v>
          </cell>
          <cell r="G47">
            <v>120</v>
          </cell>
          <cell r="H47">
            <v>150500</v>
          </cell>
          <cell r="I47">
            <v>150500</v>
          </cell>
          <cell r="J47" t="str">
            <v>$</v>
          </cell>
        </row>
        <row r="48">
          <cell r="A48">
            <v>43</v>
          </cell>
          <cell r="B48" t="str">
            <v>Camión con semi remolque playo</v>
          </cell>
          <cell r="E48">
            <v>1</v>
          </cell>
          <cell r="F48">
            <v>210</v>
          </cell>
          <cell r="G48">
            <v>210</v>
          </cell>
          <cell r="H48">
            <v>385000</v>
          </cell>
          <cell r="I48">
            <v>385000</v>
          </cell>
          <cell r="J48" t="str">
            <v>$</v>
          </cell>
        </row>
        <row r="49">
          <cell r="A49">
            <v>44</v>
          </cell>
          <cell r="B49" t="str">
            <v>Movilidad para la inspección</v>
          </cell>
          <cell r="E49">
            <v>1</v>
          </cell>
          <cell r="F49">
            <v>90</v>
          </cell>
          <cell r="G49">
            <v>90</v>
          </cell>
          <cell r="H49">
            <v>81200</v>
          </cell>
          <cell r="I49">
            <v>81200</v>
          </cell>
          <cell r="J49" t="str">
            <v>$</v>
          </cell>
        </row>
        <row r="50">
          <cell r="A50">
            <v>45</v>
          </cell>
          <cell r="B50" t="str">
            <v>Minicargadora con rompe pavimento</v>
          </cell>
          <cell r="E50">
            <v>1</v>
          </cell>
          <cell r="F50">
            <v>60</v>
          </cell>
          <cell r="G50">
            <v>60</v>
          </cell>
          <cell r="H50">
            <v>290500</v>
          </cell>
          <cell r="I50">
            <v>290500</v>
          </cell>
          <cell r="J50" t="str">
            <v>$</v>
          </cell>
        </row>
        <row r="51">
          <cell r="A51">
            <v>46</v>
          </cell>
          <cell r="B51" t="str">
            <v>Hormigonera de 500 lts.</v>
          </cell>
          <cell r="E51">
            <v>1</v>
          </cell>
          <cell r="F51">
            <v>15</v>
          </cell>
          <cell r="G51">
            <v>15</v>
          </cell>
          <cell r="H51">
            <v>22750</v>
          </cell>
          <cell r="I51">
            <v>22750</v>
          </cell>
          <cell r="J51" t="str">
            <v>$</v>
          </cell>
        </row>
        <row r="52">
          <cell r="A52">
            <v>47</v>
          </cell>
          <cell r="B52" t="str">
            <v>Acoplado playo</v>
          </cell>
          <cell r="E52">
            <v>1</v>
          </cell>
          <cell r="G52">
            <v>0</v>
          </cell>
          <cell r="H52">
            <v>42000</v>
          </cell>
          <cell r="I52">
            <v>42000</v>
          </cell>
          <cell r="J52" t="str">
            <v>$</v>
          </cell>
        </row>
        <row r="53">
          <cell r="A53">
            <v>48</v>
          </cell>
          <cell r="B53" t="str">
            <v>Camión p/Transp. Asfálto</v>
          </cell>
          <cell r="E53">
            <v>1</v>
          </cell>
          <cell r="F53">
            <v>210</v>
          </cell>
          <cell r="G53">
            <v>210</v>
          </cell>
          <cell r="H53">
            <v>420000</v>
          </cell>
          <cell r="I53">
            <v>420000</v>
          </cell>
          <cell r="J53" t="str">
            <v>$</v>
          </cell>
        </row>
        <row r="54">
          <cell r="A54">
            <v>49</v>
          </cell>
          <cell r="B54" t="str">
            <v>Cortadora de pasto</v>
          </cell>
          <cell r="E54">
            <v>1</v>
          </cell>
          <cell r="G54">
            <v>0</v>
          </cell>
          <cell r="H54">
            <v>28700</v>
          </cell>
          <cell r="I54">
            <v>28700</v>
          </cell>
          <cell r="J54" t="str">
            <v>$</v>
          </cell>
        </row>
        <row r="55">
          <cell r="A55">
            <v>50</v>
          </cell>
          <cell r="B55" t="str">
            <v>Motoguadaña</v>
          </cell>
          <cell r="E55">
            <v>1</v>
          </cell>
          <cell r="F55">
            <v>3</v>
          </cell>
          <cell r="G55">
            <v>3</v>
          </cell>
          <cell r="H55">
            <v>2100</v>
          </cell>
          <cell r="I55">
            <v>2100</v>
          </cell>
          <cell r="J55" t="str">
            <v>$</v>
          </cell>
        </row>
        <row r="56">
          <cell r="A56">
            <v>51</v>
          </cell>
          <cell r="B56" t="str">
            <v>Camión c/hidrogrúa</v>
          </cell>
          <cell r="E56">
            <v>1</v>
          </cell>
          <cell r="F56">
            <v>210</v>
          </cell>
          <cell r="G56">
            <v>210</v>
          </cell>
          <cell r="H56">
            <v>413000</v>
          </cell>
          <cell r="I56">
            <v>413000</v>
          </cell>
          <cell r="J56" t="str">
            <v>$</v>
          </cell>
        </row>
        <row r="57">
          <cell r="A57">
            <v>52</v>
          </cell>
          <cell r="B57" t="str">
            <v>Acoplado Tanque p/Emulsión</v>
          </cell>
          <cell r="E57">
            <v>1</v>
          </cell>
          <cell r="G57">
            <v>0</v>
          </cell>
          <cell r="H57">
            <v>15750</v>
          </cell>
          <cell r="I57">
            <v>15750</v>
          </cell>
          <cell r="J57" t="str">
            <v>$</v>
          </cell>
        </row>
        <row r="58">
          <cell r="A58">
            <v>53</v>
          </cell>
          <cell r="B58" t="str">
            <v xml:space="preserve">Unidad mezcladora y distribuidora </v>
          </cell>
          <cell r="E58">
            <v>1</v>
          </cell>
          <cell r="F58">
            <v>380</v>
          </cell>
          <cell r="G58">
            <v>380</v>
          </cell>
          <cell r="H58">
            <v>745500</v>
          </cell>
          <cell r="I58">
            <v>745500</v>
          </cell>
          <cell r="J58" t="str">
            <v>$</v>
          </cell>
        </row>
        <row r="59">
          <cell r="A59">
            <v>54</v>
          </cell>
          <cell r="B59" t="str">
            <v>Zaranda movil</v>
          </cell>
          <cell r="E59">
            <v>1</v>
          </cell>
          <cell r="F59">
            <v>15</v>
          </cell>
          <cell r="G59">
            <v>15</v>
          </cell>
          <cell r="H59">
            <v>63000</v>
          </cell>
          <cell r="I59">
            <v>63000</v>
          </cell>
          <cell r="J59" t="str">
            <v>$</v>
          </cell>
        </row>
        <row r="60">
          <cell r="A60">
            <v>55</v>
          </cell>
          <cell r="B60" t="str">
            <v>Tanque con equipo agitador</v>
          </cell>
          <cell r="E60">
            <v>1</v>
          </cell>
          <cell r="F60">
            <v>8</v>
          </cell>
          <cell r="G60">
            <v>8</v>
          </cell>
          <cell r="H60">
            <v>47250</v>
          </cell>
          <cell r="I60">
            <v>47250</v>
          </cell>
          <cell r="J60" t="str">
            <v>$</v>
          </cell>
        </row>
        <row r="61">
          <cell r="A61">
            <v>56</v>
          </cell>
          <cell r="B61" t="str">
            <v>Grupo Electrógeno</v>
          </cell>
          <cell r="E61">
            <v>1</v>
          </cell>
          <cell r="F61">
            <v>100</v>
          </cell>
          <cell r="G61">
            <v>100</v>
          </cell>
          <cell r="H61">
            <v>56000</v>
          </cell>
          <cell r="I61">
            <v>56000</v>
          </cell>
          <cell r="J61" t="str">
            <v>$</v>
          </cell>
        </row>
        <row r="62">
          <cell r="A62">
            <v>57</v>
          </cell>
          <cell r="B62" t="str">
            <v>Herramientas menores</v>
          </cell>
          <cell r="E62">
            <v>1</v>
          </cell>
          <cell r="F62">
            <v>15</v>
          </cell>
          <cell r="G62">
            <v>15</v>
          </cell>
          <cell r="H62">
            <v>42000</v>
          </cell>
          <cell r="I62">
            <v>42000</v>
          </cell>
          <cell r="J62" t="str">
            <v>$</v>
          </cell>
        </row>
        <row r="63">
          <cell r="A63">
            <v>58</v>
          </cell>
          <cell r="B63" t="str">
            <v>Distribuidora de base</v>
          </cell>
          <cell r="E63">
            <v>1</v>
          </cell>
          <cell r="F63">
            <v>120</v>
          </cell>
          <cell r="G63">
            <v>120</v>
          </cell>
          <cell r="H63">
            <v>262500</v>
          </cell>
          <cell r="I63">
            <v>262500</v>
          </cell>
          <cell r="J63" t="str">
            <v>$</v>
          </cell>
        </row>
        <row r="64">
          <cell r="A64">
            <v>59</v>
          </cell>
          <cell r="B64" t="str">
            <v>Roto percutor c/broca</v>
          </cell>
          <cell r="E64">
            <v>1</v>
          </cell>
          <cell r="F64">
            <v>26</v>
          </cell>
          <cell r="G64">
            <v>26</v>
          </cell>
          <cell r="H64">
            <v>15750</v>
          </cell>
          <cell r="I64">
            <v>15750</v>
          </cell>
          <cell r="J64" t="str">
            <v>$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2:P220"/>
  <sheetViews>
    <sheetView showGridLines="0" topLeftCell="A2" zoomScale="120" zoomScaleNormal="120" workbookViewId="0">
      <selection activeCell="B2" sqref="B2:G19"/>
    </sheetView>
  </sheetViews>
  <sheetFormatPr baseColWidth="10" defaultColWidth="12.5703125" defaultRowHeight="15" customHeight="1" x14ac:dyDescent="0.2"/>
  <cols>
    <col min="1" max="1" width="4" style="120" customWidth="1"/>
    <col min="2" max="3" width="3.7109375" style="120" customWidth="1"/>
    <col min="4" max="4" width="35.7109375" style="120" customWidth="1"/>
    <col min="5" max="5" width="11" style="120" bestFit="1" customWidth="1"/>
    <col min="6" max="6" width="60.7109375" style="120" customWidth="1"/>
    <col min="7" max="7" width="12.7109375" style="120" customWidth="1"/>
    <col min="8" max="8" width="3.7109375" style="120" customWidth="1"/>
    <col min="9" max="16" width="12.28515625" style="120" customWidth="1"/>
    <col min="17" max="16384" width="12.5703125" style="120"/>
  </cols>
  <sheetData>
    <row r="2" spans="2:16" ht="15" customHeight="1" x14ac:dyDescent="0.2">
      <c r="B2" s="207" t="s">
        <v>195</v>
      </c>
      <c r="C2" s="207"/>
      <c r="D2" s="207"/>
      <c r="E2" s="207"/>
      <c r="F2" s="207"/>
      <c r="G2" s="207"/>
    </row>
    <row r="3" spans="2:16" ht="12.75" customHeight="1" x14ac:dyDescent="0.2">
      <c r="B3" s="207" t="s">
        <v>196</v>
      </c>
      <c r="C3" s="207"/>
      <c r="D3" s="207"/>
      <c r="E3" s="207"/>
      <c r="F3" s="207"/>
      <c r="G3" s="207"/>
      <c r="H3" s="121"/>
      <c r="I3" s="122"/>
      <c r="J3" s="122"/>
      <c r="K3" s="122"/>
      <c r="L3" s="122"/>
      <c r="M3" s="122"/>
      <c r="N3" s="122"/>
      <c r="O3" s="122"/>
      <c r="P3" s="122"/>
    </row>
    <row r="4" spans="2:16" ht="12.75" customHeight="1" thickBot="1" x14ac:dyDescent="0.25">
      <c r="B4" s="123"/>
      <c r="C4" s="123"/>
      <c r="D4" s="124"/>
      <c r="E4" s="125"/>
      <c r="F4" s="125"/>
      <c r="G4" s="125"/>
      <c r="H4" s="121"/>
      <c r="I4" s="122"/>
      <c r="J4" s="122"/>
      <c r="K4" s="122"/>
      <c r="L4" s="122"/>
      <c r="M4" s="122"/>
      <c r="N4" s="122"/>
      <c r="O4" s="122"/>
      <c r="P4" s="122"/>
    </row>
    <row r="5" spans="2:16" ht="12.75" customHeight="1" x14ac:dyDescent="0.2">
      <c r="B5" s="208" t="s">
        <v>197</v>
      </c>
      <c r="C5" s="209"/>
      <c r="D5" s="210"/>
      <c r="E5" s="214" t="s">
        <v>198</v>
      </c>
      <c r="F5" s="126" t="s">
        <v>199</v>
      </c>
      <c r="G5" s="127" t="s">
        <v>200</v>
      </c>
      <c r="H5" s="128"/>
      <c r="I5" s="122"/>
      <c r="J5" s="122"/>
      <c r="K5" s="122"/>
      <c r="L5" s="122"/>
      <c r="M5" s="122"/>
      <c r="N5" s="122"/>
      <c r="O5" s="122"/>
      <c r="P5" s="122"/>
    </row>
    <row r="6" spans="2:16" ht="12.75" customHeight="1" thickBot="1" x14ac:dyDescent="0.25">
      <c r="B6" s="211"/>
      <c r="C6" s="212"/>
      <c r="D6" s="213"/>
      <c r="E6" s="215"/>
      <c r="F6" s="129" t="s">
        <v>201</v>
      </c>
      <c r="G6" s="130" t="s">
        <v>201</v>
      </c>
      <c r="H6" s="128"/>
      <c r="I6" s="122"/>
      <c r="J6" s="122"/>
      <c r="K6" s="122"/>
      <c r="L6" s="122"/>
      <c r="M6" s="122"/>
      <c r="N6" s="122"/>
      <c r="O6" s="122"/>
      <c r="P6" s="122"/>
    </row>
    <row r="7" spans="2:16" ht="35.1" customHeight="1" x14ac:dyDescent="0.2">
      <c r="B7" s="216">
        <v>1</v>
      </c>
      <c r="C7" s="217"/>
      <c r="D7" s="131" t="s">
        <v>202</v>
      </c>
      <c r="E7" s="132">
        <v>0.17</v>
      </c>
      <c r="F7" s="133" t="s">
        <v>203</v>
      </c>
      <c r="G7" s="134" t="s">
        <v>204</v>
      </c>
      <c r="H7" s="128"/>
      <c r="I7" s="135"/>
      <c r="J7" s="135"/>
      <c r="K7" s="135"/>
      <c r="L7" s="135"/>
      <c r="M7" s="135"/>
      <c r="N7" s="135"/>
      <c r="O7" s="135"/>
      <c r="P7" s="135"/>
    </row>
    <row r="8" spans="2:16" ht="35.1" customHeight="1" x14ac:dyDescent="0.2">
      <c r="B8" s="218">
        <f>B7+1</f>
        <v>2</v>
      </c>
      <c r="C8" s="219"/>
      <c r="D8" s="136" t="s">
        <v>205</v>
      </c>
      <c r="E8" s="137">
        <v>0.12</v>
      </c>
      <c r="F8" s="138" t="s">
        <v>206</v>
      </c>
      <c r="G8" s="139">
        <v>29241</v>
      </c>
      <c r="H8" s="128"/>
      <c r="I8" s="135"/>
      <c r="J8" s="135"/>
      <c r="K8" s="135"/>
      <c r="L8" s="135"/>
      <c r="M8" s="135"/>
      <c r="N8" s="135"/>
      <c r="O8" s="135"/>
      <c r="P8" s="135"/>
    </row>
    <row r="9" spans="2:16" ht="15" customHeight="1" x14ac:dyDescent="0.2">
      <c r="B9" s="200" t="s">
        <v>207</v>
      </c>
      <c r="C9" s="140">
        <v>3</v>
      </c>
      <c r="D9" s="141" t="s">
        <v>208</v>
      </c>
      <c r="E9" s="137">
        <v>0.2</v>
      </c>
      <c r="F9" s="138" t="s">
        <v>209</v>
      </c>
      <c r="G9" s="139" t="s">
        <v>210</v>
      </c>
      <c r="H9" s="128"/>
      <c r="I9" s="135"/>
      <c r="J9" s="135"/>
      <c r="K9" s="135"/>
      <c r="L9" s="135"/>
      <c r="M9" s="135"/>
      <c r="N9" s="135"/>
      <c r="O9" s="135"/>
      <c r="P9" s="135"/>
    </row>
    <row r="10" spans="2:16" ht="22.5" x14ac:dyDescent="0.2">
      <c r="B10" s="201"/>
      <c r="C10" s="142">
        <f t="shared" ref="C10" si="0">C9+1</f>
        <v>4</v>
      </c>
      <c r="D10" s="141" t="s">
        <v>211</v>
      </c>
      <c r="E10" s="137">
        <v>0.1</v>
      </c>
      <c r="F10" s="138" t="s">
        <v>212</v>
      </c>
      <c r="G10" s="139">
        <v>2695</v>
      </c>
      <c r="H10" s="128"/>
      <c r="I10" s="135"/>
      <c r="J10" s="135"/>
      <c r="K10" s="135"/>
      <c r="L10" s="135"/>
      <c r="M10" s="135"/>
      <c r="N10" s="135"/>
      <c r="O10" s="135"/>
      <c r="P10" s="135"/>
    </row>
    <row r="11" spans="2:16" ht="15" customHeight="1" x14ac:dyDescent="0.2">
      <c r="B11" s="201"/>
      <c r="C11" s="140">
        <v>5</v>
      </c>
      <c r="D11" s="141" t="s">
        <v>213</v>
      </c>
      <c r="E11" s="137">
        <v>0.1</v>
      </c>
      <c r="F11" s="143" t="s">
        <v>214</v>
      </c>
      <c r="G11" s="144" t="s">
        <v>215</v>
      </c>
      <c r="H11" s="128"/>
      <c r="I11" s="135"/>
      <c r="J11" s="135"/>
      <c r="K11" s="135"/>
      <c r="L11" s="135"/>
      <c r="M11" s="135"/>
      <c r="N11" s="135"/>
      <c r="O11" s="135"/>
      <c r="P11" s="135"/>
    </row>
    <row r="12" spans="2:16" ht="15" customHeight="1" x14ac:dyDescent="0.2">
      <c r="B12" s="201"/>
      <c r="C12" s="142">
        <v>6</v>
      </c>
      <c r="D12" s="141" t="s">
        <v>216</v>
      </c>
      <c r="E12" s="137">
        <v>0.09</v>
      </c>
      <c r="F12" s="145" t="s">
        <v>217</v>
      </c>
      <c r="G12" s="146" t="s">
        <v>218</v>
      </c>
      <c r="H12" s="128"/>
      <c r="I12" s="135"/>
      <c r="J12" s="135"/>
      <c r="K12" s="135"/>
      <c r="L12" s="135"/>
      <c r="M12" s="135"/>
      <c r="N12" s="135"/>
      <c r="O12" s="135"/>
      <c r="P12" s="135"/>
    </row>
    <row r="13" spans="2:16" ht="22.5" x14ac:dyDescent="0.2">
      <c r="B13" s="201"/>
      <c r="C13" s="140">
        <v>7</v>
      </c>
      <c r="D13" s="141" t="s">
        <v>219</v>
      </c>
      <c r="E13" s="137">
        <v>0.08</v>
      </c>
      <c r="F13" s="138" t="s">
        <v>220</v>
      </c>
      <c r="G13" s="139"/>
      <c r="H13" s="128"/>
      <c r="I13" s="135"/>
      <c r="J13" s="135"/>
      <c r="K13" s="135"/>
      <c r="L13" s="135"/>
      <c r="M13" s="135"/>
      <c r="N13" s="135"/>
      <c r="O13" s="135"/>
      <c r="P13" s="135"/>
    </row>
    <row r="14" spans="2:16" ht="15" customHeight="1" x14ac:dyDescent="0.2">
      <c r="B14" s="202"/>
      <c r="C14" s="142">
        <v>8</v>
      </c>
      <c r="D14" s="141" t="s">
        <v>221</v>
      </c>
      <c r="E14" s="137">
        <v>7.0000000000000007E-2</v>
      </c>
      <c r="F14" s="145" t="s">
        <v>222</v>
      </c>
      <c r="G14" s="146" t="s">
        <v>223</v>
      </c>
      <c r="H14" s="128"/>
      <c r="I14" s="135"/>
      <c r="J14" s="135"/>
      <c r="K14" s="135"/>
      <c r="L14" s="135"/>
      <c r="M14" s="135"/>
      <c r="N14" s="135"/>
      <c r="O14" s="135"/>
      <c r="P14" s="135"/>
    </row>
    <row r="15" spans="2:16" ht="35.1" customHeight="1" thickBot="1" x14ac:dyDescent="0.25">
      <c r="B15" s="203">
        <v>9</v>
      </c>
      <c r="C15" s="204"/>
      <c r="D15" s="147" t="s">
        <v>224</v>
      </c>
      <c r="E15" s="148">
        <v>7.0000000000000007E-2</v>
      </c>
      <c r="F15" s="149" t="s">
        <v>225</v>
      </c>
      <c r="G15" s="150" t="s">
        <v>226</v>
      </c>
      <c r="H15" s="151"/>
      <c r="I15" s="135"/>
      <c r="J15" s="135"/>
      <c r="K15" s="135"/>
      <c r="L15" s="135"/>
      <c r="M15" s="135"/>
      <c r="N15" s="135"/>
      <c r="O15" s="135"/>
      <c r="P15" s="135"/>
    </row>
    <row r="16" spans="2:16" ht="15" customHeight="1" x14ac:dyDescent="0.2">
      <c r="B16" s="205"/>
      <c r="C16" s="206"/>
      <c r="D16" s="152" t="s">
        <v>227</v>
      </c>
      <c r="E16" s="153">
        <f>SUM(E7:E15)</f>
        <v>1</v>
      </c>
      <c r="F16" s="154"/>
      <c r="G16" s="125"/>
      <c r="H16" s="155"/>
      <c r="I16" s="122"/>
      <c r="J16" s="122"/>
      <c r="K16" s="122"/>
      <c r="L16" s="122"/>
      <c r="M16" s="122"/>
      <c r="N16" s="122"/>
      <c r="O16" s="122"/>
      <c r="P16" s="122"/>
    </row>
    <row r="17" spans="2:16" ht="12.75" customHeight="1" x14ac:dyDescent="0.2">
      <c r="B17" s="122"/>
      <c r="C17" s="122"/>
      <c r="D17" s="122"/>
      <c r="E17" s="121"/>
      <c r="F17" s="121"/>
      <c r="G17" s="121"/>
      <c r="H17" s="121"/>
      <c r="I17" s="122"/>
      <c r="J17" s="122"/>
      <c r="K17" s="122"/>
      <c r="L17" s="122"/>
      <c r="M17" s="122"/>
      <c r="N17" s="122"/>
      <c r="O17" s="122"/>
      <c r="P17" s="122"/>
    </row>
    <row r="18" spans="2:16" ht="12.75" customHeight="1" x14ac:dyDescent="0.2">
      <c r="B18" s="156" t="s">
        <v>193</v>
      </c>
      <c r="C18" s="122"/>
      <c r="D18" s="122"/>
      <c r="E18" s="157"/>
      <c r="F18" s="158"/>
      <c r="G18" s="121"/>
      <c r="H18" s="121"/>
      <c r="I18" s="122"/>
      <c r="J18" s="122"/>
      <c r="K18" s="122"/>
      <c r="L18" s="122"/>
      <c r="M18" s="122"/>
      <c r="N18" s="122"/>
      <c r="O18" s="122"/>
      <c r="P18" s="122"/>
    </row>
    <row r="19" spans="2:16" ht="12.75" customHeight="1" x14ac:dyDescent="0.2">
      <c r="B19" s="122"/>
      <c r="C19" s="122"/>
      <c r="D19" s="122"/>
      <c r="E19" s="158"/>
      <c r="F19" s="159"/>
      <c r="G19" s="159"/>
      <c r="H19" s="121"/>
      <c r="I19" s="122"/>
      <c r="J19" s="122"/>
      <c r="K19" s="122"/>
      <c r="L19" s="122"/>
      <c r="M19" s="122"/>
      <c r="N19" s="122"/>
      <c r="O19" s="122"/>
      <c r="P19" s="122"/>
    </row>
    <row r="20" spans="2:16" ht="12.75" customHeight="1" x14ac:dyDescent="0.2">
      <c r="B20" s="156"/>
      <c r="C20" s="156"/>
      <c r="D20" s="122"/>
      <c r="E20" s="121"/>
      <c r="F20" s="159"/>
      <c r="G20" s="159"/>
      <c r="H20" s="121"/>
      <c r="I20" s="122"/>
      <c r="J20" s="122"/>
      <c r="K20" s="122"/>
      <c r="L20" s="122"/>
      <c r="M20" s="122"/>
      <c r="N20" s="122"/>
      <c r="O20" s="122"/>
      <c r="P20" s="122"/>
    </row>
    <row r="21" spans="2:16" ht="12.75" customHeight="1" x14ac:dyDescent="0.2">
      <c r="B21" s="122"/>
      <c r="C21" s="122"/>
      <c r="D21" s="122"/>
      <c r="E21" s="122"/>
      <c r="F21" s="159"/>
      <c r="G21" s="159"/>
      <c r="H21" s="122"/>
      <c r="I21" s="122"/>
      <c r="J21" s="122"/>
      <c r="K21" s="122"/>
      <c r="L21" s="122"/>
      <c r="M21" s="122"/>
      <c r="N21" s="122"/>
      <c r="O21" s="122"/>
      <c r="P21" s="122"/>
    </row>
    <row r="22" spans="2:16" ht="12.75" customHeight="1" x14ac:dyDescent="0.2">
      <c r="B22" s="122"/>
      <c r="C22" s="122"/>
      <c r="D22" s="122"/>
      <c r="E22" s="122"/>
      <c r="F22" s="159"/>
      <c r="G22" s="159"/>
      <c r="H22" s="122"/>
      <c r="I22" s="122"/>
      <c r="J22" s="122"/>
      <c r="K22" s="122"/>
      <c r="L22" s="122"/>
      <c r="M22" s="122"/>
      <c r="N22" s="122"/>
      <c r="O22" s="122"/>
      <c r="P22" s="122"/>
    </row>
    <row r="23" spans="2:16" ht="12.75" customHeight="1" x14ac:dyDescent="0.2">
      <c r="B23" s="122"/>
      <c r="C23" s="122"/>
      <c r="D23" s="122"/>
      <c r="E23" s="122"/>
      <c r="F23" s="159"/>
      <c r="G23" s="159"/>
      <c r="H23" s="122"/>
      <c r="I23" s="122"/>
      <c r="J23" s="122"/>
      <c r="K23" s="122"/>
      <c r="L23" s="122"/>
      <c r="M23" s="122"/>
      <c r="N23" s="122"/>
      <c r="O23" s="122"/>
      <c r="P23" s="122"/>
    </row>
    <row r="24" spans="2:16" ht="12.75" customHeight="1" x14ac:dyDescent="0.2">
      <c r="B24" s="122"/>
      <c r="C24" s="122"/>
      <c r="D24" s="122"/>
      <c r="E24" s="122"/>
      <c r="F24" s="159"/>
      <c r="G24" s="159"/>
      <c r="H24" s="122"/>
      <c r="I24" s="122"/>
      <c r="J24" s="122"/>
      <c r="K24" s="122"/>
      <c r="L24" s="122"/>
      <c r="M24" s="122"/>
      <c r="N24" s="122"/>
      <c r="O24" s="122"/>
      <c r="P24" s="122"/>
    </row>
    <row r="25" spans="2:16" ht="12.75" customHeight="1" x14ac:dyDescent="0.2">
      <c r="B25" s="122"/>
      <c r="C25" s="122"/>
      <c r="D25" s="122"/>
      <c r="E25" s="122"/>
      <c r="F25" s="159"/>
      <c r="G25" s="159"/>
      <c r="H25" s="122"/>
      <c r="I25" s="122"/>
      <c r="J25" s="122"/>
      <c r="K25" s="122"/>
      <c r="L25" s="122"/>
      <c r="M25" s="122"/>
      <c r="N25" s="122"/>
      <c r="O25" s="122"/>
      <c r="P25" s="122"/>
    </row>
    <row r="26" spans="2:16" ht="12.75" customHeight="1" x14ac:dyDescent="0.2">
      <c r="B26" s="122"/>
      <c r="C26" s="122"/>
      <c r="D26" s="122"/>
      <c r="E26" s="122"/>
      <c r="F26" s="159"/>
      <c r="G26" s="159"/>
      <c r="H26" s="122"/>
      <c r="I26" s="122"/>
      <c r="J26" s="122"/>
      <c r="K26" s="122"/>
      <c r="L26" s="122"/>
      <c r="M26" s="122"/>
      <c r="N26" s="122"/>
      <c r="O26" s="122"/>
      <c r="P26" s="122"/>
    </row>
    <row r="27" spans="2:16" ht="12.75" customHeight="1" x14ac:dyDescent="0.2">
      <c r="B27" s="122"/>
      <c r="C27" s="122"/>
      <c r="D27" s="122"/>
      <c r="E27" s="122"/>
      <c r="F27" s="159"/>
      <c r="G27" s="159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2:16" ht="12.75" customHeight="1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</row>
    <row r="29" spans="2:16" ht="12.75" customHeight="1" x14ac:dyDescent="0.2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</row>
    <row r="30" spans="2:16" ht="12.75" customHeight="1" x14ac:dyDescent="0.2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</row>
    <row r="31" spans="2:16" ht="12.75" customHeight="1" x14ac:dyDescent="0.2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</row>
    <row r="32" spans="2:16" ht="12.75" customHeight="1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</row>
    <row r="33" spans="2:16" ht="12.75" customHeight="1" x14ac:dyDescent="0.2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2:16" ht="12.75" customHeight="1" x14ac:dyDescent="0.2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2:16" ht="12.75" customHeight="1" x14ac:dyDescent="0.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2:16" ht="12.75" customHeight="1" x14ac:dyDescent="0.2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2:16" ht="12.75" customHeight="1" x14ac:dyDescent="0.2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  <row r="38" spans="2:16" ht="12.75" customHeight="1" x14ac:dyDescent="0.2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</row>
    <row r="39" spans="2:16" ht="12.75" customHeight="1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</row>
    <row r="40" spans="2:16" ht="12.75" customHeight="1" x14ac:dyDescent="0.2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2:16" ht="12.75" customHeight="1" x14ac:dyDescent="0.2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</row>
    <row r="42" spans="2:16" ht="12.75" customHeight="1" x14ac:dyDescent="0.2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2:16" ht="12.75" customHeight="1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2:16" ht="12.75" customHeight="1" x14ac:dyDescent="0.2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2:16" ht="12.75" customHeight="1" x14ac:dyDescent="0.2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2:16" ht="12.75" customHeight="1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</row>
    <row r="47" spans="2:16" ht="12.75" customHeight="1" x14ac:dyDescent="0.2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</row>
    <row r="48" spans="2:16" ht="12.75" customHeight="1" x14ac:dyDescent="0.2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</row>
    <row r="49" spans="2:16" ht="12.75" customHeight="1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</row>
    <row r="50" spans="2:16" ht="12.75" customHeight="1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</row>
    <row r="51" spans="2:16" ht="12.75" customHeight="1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</row>
    <row r="52" spans="2:16" ht="12.75" customHeight="1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</row>
    <row r="53" spans="2:16" ht="12.75" customHeight="1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2:16" ht="12.75" customHeight="1" x14ac:dyDescent="0.2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</row>
    <row r="55" spans="2:16" ht="12.75" customHeight="1" x14ac:dyDescent="0.2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2:16" ht="12.75" customHeight="1" x14ac:dyDescent="0.2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</row>
    <row r="57" spans="2:16" ht="12.75" customHeight="1" x14ac:dyDescent="0.2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</row>
    <row r="58" spans="2:16" ht="12.75" customHeight="1" x14ac:dyDescent="0.2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</row>
    <row r="59" spans="2:16" ht="12.75" customHeight="1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</row>
    <row r="60" spans="2:16" ht="12.75" customHeight="1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</row>
    <row r="61" spans="2:16" ht="12.75" customHeight="1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</row>
    <row r="62" spans="2:16" ht="12.75" customHeight="1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</row>
    <row r="63" spans="2:16" ht="12.75" customHeight="1" x14ac:dyDescent="0.2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2:16" ht="12.75" customHeight="1" x14ac:dyDescent="0.2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</row>
    <row r="65" spans="2:16" ht="12.75" customHeight="1" x14ac:dyDescent="0.2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2:16" ht="12.75" customHeight="1" x14ac:dyDescent="0.2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</row>
    <row r="67" spans="2:16" ht="12.75" customHeight="1" x14ac:dyDescent="0.2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</row>
    <row r="68" spans="2:16" ht="12.75" customHeight="1" x14ac:dyDescent="0.2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</row>
    <row r="69" spans="2:16" ht="12.75" customHeight="1" x14ac:dyDescent="0.2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0" spans="2:16" ht="12.75" customHeight="1" x14ac:dyDescent="0.2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2:16" ht="12.75" customHeight="1" x14ac:dyDescent="0.2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</row>
    <row r="72" spans="2:16" ht="12.75" customHeight="1" x14ac:dyDescent="0.2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</row>
    <row r="73" spans="2:16" ht="12.75" customHeight="1" x14ac:dyDescent="0.2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</row>
    <row r="74" spans="2:16" ht="12.75" customHeight="1" x14ac:dyDescent="0.2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</row>
    <row r="75" spans="2:16" ht="12.75" customHeight="1" x14ac:dyDescent="0.2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</row>
    <row r="76" spans="2:16" ht="12.75" customHeight="1" x14ac:dyDescent="0.2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</row>
    <row r="77" spans="2:16" ht="12.75" customHeight="1" x14ac:dyDescent="0.2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</row>
    <row r="78" spans="2:16" ht="12.75" customHeight="1" x14ac:dyDescent="0.2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</row>
    <row r="79" spans="2:16" ht="12.75" customHeight="1" x14ac:dyDescent="0.2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</row>
    <row r="80" spans="2:16" ht="12.75" customHeight="1" x14ac:dyDescent="0.2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</row>
    <row r="81" spans="2:16" ht="12.75" customHeight="1" x14ac:dyDescent="0.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</row>
    <row r="82" spans="2:16" ht="12.75" customHeight="1" x14ac:dyDescent="0.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</row>
    <row r="83" spans="2:16" ht="12.75" customHeight="1" x14ac:dyDescent="0.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</row>
    <row r="84" spans="2:16" ht="12.75" customHeight="1" x14ac:dyDescent="0.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</row>
    <row r="85" spans="2:16" ht="12.75" customHeight="1" x14ac:dyDescent="0.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</row>
    <row r="86" spans="2:16" ht="12.75" customHeight="1" x14ac:dyDescent="0.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</row>
    <row r="87" spans="2:16" ht="12.75" customHeight="1" x14ac:dyDescent="0.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</row>
    <row r="88" spans="2:16" ht="12.75" customHeight="1" x14ac:dyDescent="0.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</row>
    <row r="89" spans="2:16" ht="12.75" customHeight="1" x14ac:dyDescent="0.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</row>
    <row r="90" spans="2:16" ht="12.75" customHeight="1" x14ac:dyDescent="0.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</row>
    <row r="91" spans="2:16" ht="12.75" customHeight="1" x14ac:dyDescent="0.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</row>
    <row r="92" spans="2:16" ht="12.75" customHeight="1" x14ac:dyDescent="0.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</row>
    <row r="93" spans="2:16" ht="12.75" customHeight="1" x14ac:dyDescent="0.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</row>
    <row r="94" spans="2:16" ht="12.75" customHeight="1" x14ac:dyDescent="0.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</row>
    <row r="95" spans="2:16" ht="12.75" customHeight="1" x14ac:dyDescent="0.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</row>
    <row r="96" spans="2:16" ht="12.75" customHeight="1" x14ac:dyDescent="0.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</row>
    <row r="97" spans="2:16" ht="12.75" customHeight="1" x14ac:dyDescent="0.2"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</row>
    <row r="98" spans="2:16" ht="12.75" customHeight="1" x14ac:dyDescent="0.2"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</row>
    <row r="99" spans="2:16" ht="12.75" customHeight="1" x14ac:dyDescent="0.2"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</row>
    <row r="100" spans="2:16" ht="12.75" customHeight="1" x14ac:dyDescent="0.2"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</row>
    <row r="101" spans="2:16" ht="12.75" customHeight="1" x14ac:dyDescent="0.2"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</row>
    <row r="102" spans="2:16" ht="12.75" customHeight="1" x14ac:dyDescent="0.2"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</row>
    <row r="103" spans="2:16" ht="12.75" customHeight="1" x14ac:dyDescent="0.2"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</row>
    <row r="104" spans="2:16" ht="12.75" customHeight="1" x14ac:dyDescent="0.2"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</row>
    <row r="105" spans="2:16" ht="12.75" customHeight="1" x14ac:dyDescent="0.2"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</row>
    <row r="106" spans="2:16" ht="12.75" customHeight="1" x14ac:dyDescent="0.2"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</row>
    <row r="107" spans="2:16" ht="12.75" customHeight="1" x14ac:dyDescent="0.2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</row>
    <row r="108" spans="2:16" ht="12.75" customHeight="1" x14ac:dyDescent="0.2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</row>
    <row r="109" spans="2:16" ht="12.75" customHeight="1" x14ac:dyDescent="0.2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</row>
    <row r="110" spans="2:16" ht="12.75" customHeight="1" x14ac:dyDescent="0.2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</row>
    <row r="111" spans="2:16" ht="12.75" customHeight="1" x14ac:dyDescent="0.2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</row>
    <row r="112" spans="2:16" ht="12.75" customHeight="1" x14ac:dyDescent="0.2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</row>
    <row r="113" spans="2:16" ht="12.75" customHeight="1" x14ac:dyDescent="0.2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</row>
    <row r="114" spans="2:16" ht="12.75" customHeight="1" x14ac:dyDescent="0.2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</row>
    <row r="115" spans="2:16" ht="12.75" customHeight="1" x14ac:dyDescent="0.2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</row>
    <row r="116" spans="2:16" ht="12.75" customHeight="1" x14ac:dyDescent="0.2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</row>
    <row r="117" spans="2:16" ht="12.75" customHeight="1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</row>
    <row r="118" spans="2:16" ht="12.75" customHeight="1" x14ac:dyDescent="0.2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</row>
    <row r="119" spans="2:16" ht="12.75" customHeight="1" x14ac:dyDescent="0.2"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</row>
    <row r="120" spans="2:16" ht="12.75" customHeight="1" x14ac:dyDescent="0.2"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</row>
    <row r="121" spans="2:16" ht="12.75" customHeight="1" x14ac:dyDescent="0.2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</row>
    <row r="122" spans="2:16" ht="12.75" customHeight="1" x14ac:dyDescent="0.2"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</row>
    <row r="123" spans="2:16" ht="12.75" customHeight="1" x14ac:dyDescent="0.2"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</row>
    <row r="124" spans="2:16" ht="12.75" customHeight="1" x14ac:dyDescent="0.2"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</row>
    <row r="125" spans="2:16" ht="12.75" customHeight="1" x14ac:dyDescent="0.2"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</row>
    <row r="126" spans="2:16" ht="12.75" customHeight="1" x14ac:dyDescent="0.2"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</row>
    <row r="127" spans="2:16" ht="12.75" customHeight="1" x14ac:dyDescent="0.2"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</row>
    <row r="128" spans="2:16" ht="12.75" customHeight="1" x14ac:dyDescent="0.2"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</row>
    <row r="129" spans="2:16" ht="12.75" customHeight="1" x14ac:dyDescent="0.2"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</row>
    <row r="130" spans="2:16" ht="12.75" customHeight="1" x14ac:dyDescent="0.2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</row>
    <row r="131" spans="2:16" ht="12.75" customHeight="1" x14ac:dyDescent="0.2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</row>
    <row r="132" spans="2:16" ht="12.75" customHeight="1" x14ac:dyDescent="0.2"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</row>
    <row r="133" spans="2:16" ht="12.75" customHeight="1" x14ac:dyDescent="0.2"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</row>
    <row r="134" spans="2:16" ht="12.75" customHeight="1" x14ac:dyDescent="0.2"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</row>
    <row r="135" spans="2:16" ht="12.75" customHeight="1" x14ac:dyDescent="0.2"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</row>
    <row r="136" spans="2:16" ht="12.75" customHeight="1" x14ac:dyDescent="0.2"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</row>
    <row r="137" spans="2:16" ht="12.75" customHeight="1" x14ac:dyDescent="0.2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</row>
    <row r="138" spans="2:16" ht="12.75" customHeight="1" x14ac:dyDescent="0.2"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</row>
    <row r="139" spans="2:16" ht="12.75" customHeight="1" x14ac:dyDescent="0.2"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</row>
    <row r="140" spans="2:16" ht="12.75" customHeight="1" x14ac:dyDescent="0.2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</row>
    <row r="141" spans="2:16" ht="12.75" customHeight="1" x14ac:dyDescent="0.2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</row>
    <row r="142" spans="2:16" ht="12.75" customHeight="1" x14ac:dyDescent="0.2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</row>
    <row r="143" spans="2:16" ht="12.75" customHeight="1" x14ac:dyDescent="0.2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</row>
    <row r="144" spans="2:16" ht="12.75" customHeight="1" x14ac:dyDescent="0.2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</row>
    <row r="145" spans="2:16" ht="12.75" customHeight="1" x14ac:dyDescent="0.2"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</row>
    <row r="146" spans="2:16" ht="12.75" customHeight="1" x14ac:dyDescent="0.2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</row>
    <row r="147" spans="2:16" ht="12.75" customHeight="1" x14ac:dyDescent="0.2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</row>
    <row r="148" spans="2:16" ht="12.75" customHeight="1" x14ac:dyDescent="0.2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</row>
    <row r="149" spans="2:16" ht="12.75" customHeight="1" x14ac:dyDescent="0.2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</row>
    <row r="150" spans="2:16" ht="12.75" customHeight="1" x14ac:dyDescent="0.2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</row>
    <row r="151" spans="2:16" ht="12.75" customHeight="1" x14ac:dyDescent="0.2"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</row>
    <row r="152" spans="2:16" ht="12.75" customHeight="1" x14ac:dyDescent="0.2"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</row>
    <row r="153" spans="2:16" ht="12.75" customHeight="1" x14ac:dyDescent="0.2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</row>
    <row r="154" spans="2:16" ht="12.75" customHeight="1" x14ac:dyDescent="0.2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</row>
    <row r="155" spans="2:16" ht="12.75" customHeight="1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</row>
    <row r="156" spans="2:16" ht="12.75" customHeight="1" x14ac:dyDescent="0.2"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</row>
    <row r="157" spans="2:16" ht="12.75" customHeight="1" x14ac:dyDescent="0.2"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</row>
    <row r="158" spans="2:16" ht="12.75" customHeight="1" x14ac:dyDescent="0.2"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</row>
    <row r="159" spans="2:16" ht="12.75" customHeight="1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</row>
    <row r="160" spans="2:16" ht="12.75" customHeight="1" x14ac:dyDescent="0.2"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</row>
    <row r="161" spans="2:16" ht="12.75" customHeight="1" x14ac:dyDescent="0.2"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</row>
    <row r="162" spans="2:16" ht="12.75" customHeight="1" x14ac:dyDescent="0.2"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</row>
    <row r="163" spans="2:16" ht="12.75" customHeight="1" x14ac:dyDescent="0.2"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</row>
    <row r="164" spans="2:16" ht="12.75" customHeight="1" x14ac:dyDescent="0.2"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</row>
    <row r="165" spans="2:16" ht="12.75" customHeight="1" x14ac:dyDescent="0.2"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</row>
    <row r="166" spans="2:16" ht="12.75" customHeight="1" x14ac:dyDescent="0.2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</row>
    <row r="167" spans="2:16" ht="12.75" customHeight="1" x14ac:dyDescent="0.2"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</row>
    <row r="168" spans="2:16" ht="12.75" customHeight="1" x14ac:dyDescent="0.2"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</row>
    <row r="169" spans="2:16" ht="12.75" customHeight="1" x14ac:dyDescent="0.2"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</row>
    <row r="170" spans="2:16" ht="12.75" customHeight="1" x14ac:dyDescent="0.2"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</row>
    <row r="171" spans="2:16" ht="12.75" customHeight="1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</row>
    <row r="172" spans="2:16" ht="12.75" customHeight="1" x14ac:dyDescent="0.2"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</row>
    <row r="173" spans="2:16" ht="12.75" customHeight="1" x14ac:dyDescent="0.2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</row>
    <row r="174" spans="2:16" ht="12.75" customHeight="1" x14ac:dyDescent="0.2"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</row>
    <row r="175" spans="2:16" ht="12.75" customHeight="1" x14ac:dyDescent="0.2"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</row>
    <row r="176" spans="2:16" ht="12.75" customHeight="1" x14ac:dyDescent="0.2"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</row>
    <row r="177" spans="2:16" ht="12.75" customHeight="1" x14ac:dyDescent="0.2"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</row>
    <row r="178" spans="2:16" ht="12.75" customHeight="1" x14ac:dyDescent="0.2"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</row>
    <row r="179" spans="2:16" ht="12.75" customHeight="1" x14ac:dyDescent="0.2"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</row>
    <row r="180" spans="2:16" ht="12.75" customHeight="1" x14ac:dyDescent="0.2"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</row>
    <row r="181" spans="2:16" ht="12.75" customHeight="1" x14ac:dyDescent="0.2"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</row>
    <row r="182" spans="2:16" ht="12.75" customHeight="1" x14ac:dyDescent="0.2"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</row>
    <row r="183" spans="2:16" ht="12.75" customHeight="1" x14ac:dyDescent="0.2"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</row>
    <row r="184" spans="2:16" ht="12.75" customHeight="1" x14ac:dyDescent="0.2"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</row>
    <row r="185" spans="2:16" ht="12.75" customHeight="1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</row>
    <row r="186" spans="2:16" ht="12.75" customHeight="1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</row>
    <row r="187" spans="2:16" ht="12.75" customHeight="1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</row>
    <row r="188" spans="2:16" ht="12.75" customHeight="1" x14ac:dyDescent="0.2"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</row>
    <row r="189" spans="2:16" ht="12.75" customHeight="1" x14ac:dyDescent="0.2"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</row>
    <row r="190" spans="2:16" ht="12.75" customHeight="1" x14ac:dyDescent="0.2"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</row>
    <row r="191" spans="2:16" ht="12.75" customHeight="1" x14ac:dyDescent="0.2"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</row>
    <row r="192" spans="2:16" ht="12.75" customHeight="1" x14ac:dyDescent="0.2"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</row>
    <row r="193" spans="2:16" ht="12.75" customHeight="1" x14ac:dyDescent="0.2"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</row>
    <row r="194" spans="2:16" ht="12.75" customHeight="1" x14ac:dyDescent="0.2"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</row>
    <row r="195" spans="2:16" ht="12.75" customHeight="1" x14ac:dyDescent="0.2"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</row>
    <row r="196" spans="2:16" ht="12.75" customHeight="1" x14ac:dyDescent="0.2"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</row>
    <row r="197" spans="2:16" ht="12.75" customHeight="1" x14ac:dyDescent="0.2"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</row>
    <row r="198" spans="2:16" ht="12.75" customHeight="1" x14ac:dyDescent="0.2"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</row>
    <row r="199" spans="2:16" ht="12.75" customHeight="1" x14ac:dyDescent="0.2"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</row>
    <row r="200" spans="2:16" ht="12.75" customHeight="1" x14ac:dyDescent="0.2"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</row>
    <row r="201" spans="2:16" ht="12.75" customHeight="1" x14ac:dyDescent="0.2"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</row>
    <row r="202" spans="2:16" ht="12.75" customHeight="1" x14ac:dyDescent="0.2"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</row>
    <row r="203" spans="2:16" ht="12.75" customHeight="1" x14ac:dyDescent="0.2"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</row>
    <row r="204" spans="2:16" ht="12.75" customHeight="1" x14ac:dyDescent="0.2"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</row>
    <row r="205" spans="2:16" ht="12.75" customHeight="1" x14ac:dyDescent="0.2"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</row>
    <row r="206" spans="2:16" ht="12.75" customHeight="1" x14ac:dyDescent="0.2"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</row>
    <row r="207" spans="2:16" ht="12.75" customHeight="1" x14ac:dyDescent="0.2"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</row>
    <row r="208" spans="2:16" ht="12.75" customHeight="1" x14ac:dyDescent="0.2"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</row>
    <row r="209" spans="2:16" ht="12.75" customHeight="1" x14ac:dyDescent="0.2"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</row>
    <row r="210" spans="2:16" ht="12.75" customHeight="1" x14ac:dyDescent="0.2"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</row>
    <row r="211" spans="2:16" ht="12.75" customHeight="1" x14ac:dyDescent="0.2"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</row>
    <row r="212" spans="2:16" ht="12.75" customHeight="1" x14ac:dyDescent="0.2"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</row>
    <row r="213" spans="2:16" ht="12.75" customHeight="1" x14ac:dyDescent="0.2"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</row>
    <row r="214" spans="2:16" ht="12.75" customHeight="1" x14ac:dyDescent="0.2"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</row>
    <row r="215" spans="2:16" ht="12.75" customHeight="1" x14ac:dyDescent="0.2"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</row>
    <row r="216" spans="2:16" ht="12.75" customHeight="1" x14ac:dyDescent="0.2"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</row>
    <row r="217" spans="2:16" ht="12.75" customHeight="1" x14ac:dyDescent="0.2"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</row>
    <row r="218" spans="2:16" ht="12.75" customHeight="1" x14ac:dyDescent="0.2"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</row>
    <row r="219" spans="2:16" ht="12.75" customHeight="1" x14ac:dyDescent="0.2"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</row>
    <row r="220" spans="2:16" ht="15.75" customHeight="1" x14ac:dyDescent="0.2">
      <c r="B220" s="128"/>
      <c r="C220" s="128"/>
      <c r="D220" s="128"/>
      <c r="E220" s="128"/>
      <c r="F220" s="160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</row>
  </sheetData>
  <mergeCells count="9">
    <mergeCell ref="B9:B14"/>
    <mergeCell ref="B15:C15"/>
    <mergeCell ref="B16:C16"/>
    <mergeCell ref="B2:G2"/>
    <mergeCell ref="B3:G3"/>
    <mergeCell ref="B5:D6"/>
    <mergeCell ref="E5:E6"/>
    <mergeCell ref="B7:C7"/>
    <mergeCell ref="B8:C8"/>
  </mergeCells>
  <pageMargins left="0.70866141732283472" right="0.70866141732283472" top="0.74803149606299213" bottom="0.74803149606299213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Q54"/>
  <sheetViews>
    <sheetView topLeftCell="A4" zoomScaleNormal="96" workbookViewId="0">
      <selection activeCell="S15" sqref="S15"/>
    </sheetView>
  </sheetViews>
  <sheetFormatPr baseColWidth="10" defaultColWidth="11.42578125" defaultRowHeight="12.75" x14ac:dyDescent="0.2"/>
  <cols>
    <col min="1" max="1" width="20.28515625" style="161" customWidth="1"/>
    <col min="2" max="2" width="4.85546875" style="161" customWidth="1"/>
    <col min="3" max="16" width="13.85546875" style="161" customWidth="1"/>
    <col min="17" max="17" width="4.85546875" style="161" customWidth="1"/>
    <col min="18" max="256" width="11.42578125" style="161"/>
    <col min="257" max="257" width="20.28515625" style="161" customWidth="1"/>
    <col min="258" max="258" width="4.85546875" style="161" customWidth="1"/>
    <col min="259" max="272" width="13.85546875" style="161" customWidth="1"/>
    <col min="273" max="273" width="4.85546875" style="161" customWidth="1"/>
    <col min="274" max="512" width="11.42578125" style="161"/>
    <col min="513" max="513" width="20.28515625" style="161" customWidth="1"/>
    <col min="514" max="514" width="4.85546875" style="161" customWidth="1"/>
    <col min="515" max="528" width="13.85546875" style="161" customWidth="1"/>
    <col min="529" max="529" width="4.85546875" style="161" customWidth="1"/>
    <col min="530" max="768" width="11.42578125" style="161"/>
    <col min="769" max="769" width="20.28515625" style="161" customWidth="1"/>
    <col min="770" max="770" width="4.85546875" style="161" customWidth="1"/>
    <col min="771" max="784" width="13.85546875" style="161" customWidth="1"/>
    <col min="785" max="785" width="4.85546875" style="161" customWidth="1"/>
    <col min="786" max="1024" width="11.42578125" style="161"/>
    <col min="1025" max="1025" width="20.28515625" style="161" customWidth="1"/>
    <col min="1026" max="1026" width="4.85546875" style="161" customWidth="1"/>
    <col min="1027" max="1040" width="13.85546875" style="161" customWidth="1"/>
    <col min="1041" max="1041" width="4.85546875" style="161" customWidth="1"/>
    <col min="1042" max="1280" width="11.42578125" style="161"/>
    <col min="1281" max="1281" width="20.28515625" style="161" customWidth="1"/>
    <col min="1282" max="1282" width="4.85546875" style="161" customWidth="1"/>
    <col min="1283" max="1296" width="13.85546875" style="161" customWidth="1"/>
    <col min="1297" max="1297" width="4.85546875" style="161" customWidth="1"/>
    <col min="1298" max="1536" width="11.42578125" style="161"/>
    <col min="1537" max="1537" width="20.28515625" style="161" customWidth="1"/>
    <col min="1538" max="1538" width="4.85546875" style="161" customWidth="1"/>
    <col min="1539" max="1552" width="13.85546875" style="161" customWidth="1"/>
    <col min="1553" max="1553" width="4.85546875" style="161" customWidth="1"/>
    <col min="1554" max="1792" width="11.42578125" style="161"/>
    <col min="1793" max="1793" width="20.28515625" style="161" customWidth="1"/>
    <col min="1794" max="1794" width="4.85546875" style="161" customWidth="1"/>
    <col min="1795" max="1808" width="13.85546875" style="161" customWidth="1"/>
    <col min="1809" max="1809" width="4.85546875" style="161" customWidth="1"/>
    <col min="1810" max="2048" width="11.42578125" style="161"/>
    <col min="2049" max="2049" width="20.28515625" style="161" customWidth="1"/>
    <col min="2050" max="2050" width="4.85546875" style="161" customWidth="1"/>
    <col min="2051" max="2064" width="13.85546875" style="161" customWidth="1"/>
    <col min="2065" max="2065" width="4.85546875" style="161" customWidth="1"/>
    <col min="2066" max="2304" width="11.42578125" style="161"/>
    <col min="2305" max="2305" width="20.28515625" style="161" customWidth="1"/>
    <col min="2306" max="2306" width="4.85546875" style="161" customWidth="1"/>
    <col min="2307" max="2320" width="13.85546875" style="161" customWidth="1"/>
    <col min="2321" max="2321" width="4.85546875" style="161" customWidth="1"/>
    <col min="2322" max="2560" width="11.42578125" style="161"/>
    <col min="2561" max="2561" width="20.28515625" style="161" customWidth="1"/>
    <col min="2562" max="2562" width="4.85546875" style="161" customWidth="1"/>
    <col min="2563" max="2576" width="13.85546875" style="161" customWidth="1"/>
    <col min="2577" max="2577" width="4.85546875" style="161" customWidth="1"/>
    <col min="2578" max="2816" width="11.42578125" style="161"/>
    <col min="2817" max="2817" width="20.28515625" style="161" customWidth="1"/>
    <col min="2818" max="2818" width="4.85546875" style="161" customWidth="1"/>
    <col min="2819" max="2832" width="13.85546875" style="161" customWidth="1"/>
    <col min="2833" max="2833" width="4.85546875" style="161" customWidth="1"/>
    <col min="2834" max="3072" width="11.42578125" style="161"/>
    <col min="3073" max="3073" width="20.28515625" style="161" customWidth="1"/>
    <col min="3074" max="3074" width="4.85546875" style="161" customWidth="1"/>
    <col min="3075" max="3088" width="13.85546875" style="161" customWidth="1"/>
    <col min="3089" max="3089" width="4.85546875" style="161" customWidth="1"/>
    <col min="3090" max="3328" width="11.42578125" style="161"/>
    <col min="3329" max="3329" width="20.28515625" style="161" customWidth="1"/>
    <col min="3330" max="3330" width="4.85546875" style="161" customWidth="1"/>
    <col min="3331" max="3344" width="13.85546875" style="161" customWidth="1"/>
    <col min="3345" max="3345" width="4.85546875" style="161" customWidth="1"/>
    <col min="3346" max="3584" width="11.42578125" style="161"/>
    <col min="3585" max="3585" width="20.28515625" style="161" customWidth="1"/>
    <col min="3586" max="3586" width="4.85546875" style="161" customWidth="1"/>
    <col min="3587" max="3600" width="13.85546875" style="161" customWidth="1"/>
    <col min="3601" max="3601" width="4.85546875" style="161" customWidth="1"/>
    <col min="3602" max="3840" width="11.42578125" style="161"/>
    <col min="3841" max="3841" width="20.28515625" style="161" customWidth="1"/>
    <col min="3842" max="3842" width="4.85546875" style="161" customWidth="1"/>
    <col min="3843" max="3856" width="13.85546875" style="161" customWidth="1"/>
    <col min="3857" max="3857" width="4.85546875" style="161" customWidth="1"/>
    <col min="3858" max="4096" width="11.42578125" style="161"/>
    <col min="4097" max="4097" width="20.28515625" style="161" customWidth="1"/>
    <col min="4098" max="4098" width="4.85546875" style="161" customWidth="1"/>
    <col min="4099" max="4112" width="13.85546875" style="161" customWidth="1"/>
    <col min="4113" max="4113" width="4.85546875" style="161" customWidth="1"/>
    <col min="4114" max="4352" width="11.42578125" style="161"/>
    <col min="4353" max="4353" width="20.28515625" style="161" customWidth="1"/>
    <col min="4354" max="4354" width="4.85546875" style="161" customWidth="1"/>
    <col min="4355" max="4368" width="13.85546875" style="161" customWidth="1"/>
    <col min="4369" max="4369" width="4.85546875" style="161" customWidth="1"/>
    <col min="4370" max="4608" width="11.42578125" style="161"/>
    <col min="4609" max="4609" width="20.28515625" style="161" customWidth="1"/>
    <col min="4610" max="4610" width="4.85546875" style="161" customWidth="1"/>
    <col min="4611" max="4624" width="13.85546875" style="161" customWidth="1"/>
    <col min="4625" max="4625" width="4.85546875" style="161" customWidth="1"/>
    <col min="4626" max="4864" width="11.42578125" style="161"/>
    <col min="4865" max="4865" width="20.28515625" style="161" customWidth="1"/>
    <col min="4866" max="4866" width="4.85546875" style="161" customWidth="1"/>
    <col min="4867" max="4880" width="13.85546875" style="161" customWidth="1"/>
    <col min="4881" max="4881" width="4.85546875" style="161" customWidth="1"/>
    <col min="4882" max="5120" width="11.42578125" style="161"/>
    <col min="5121" max="5121" width="20.28515625" style="161" customWidth="1"/>
    <col min="5122" max="5122" width="4.85546875" style="161" customWidth="1"/>
    <col min="5123" max="5136" width="13.85546875" style="161" customWidth="1"/>
    <col min="5137" max="5137" width="4.85546875" style="161" customWidth="1"/>
    <col min="5138" max="5376" width="11.42578125" style="161"/>
    <col min="5377" max="5377" width="20.28515625" style="161" customWidth="1"/>
    <col min="5378" max="5378" width="4.85546875" style="161" customWidth="1"/>
    <col min="5379" max="5392" width="13.85546875" style="161" customWidth="1"/>
    <col min="5393" max="5393" width="4.85546875" style="161" customWidth="1"/>
    <col min="5394" max="5632" width="11.42578125" style="161"/>
    <col min="5633" max="5633" width="20.28515625" style="161" customWidth="1"/>
    <col min="5634" max="5634" width="4.85546875" style="161" customWidth="1"/>
    <col min="5635" max="5648" width="13.85546875" style="161" customWidth="1"/>
    <col min="5649" max="5649" width="4.85546875" style="161" customWidth="1"/>
    <col min="5650" max="5888" width="11.42578125" style="161"/>
    <col min="5889" max="5889" width="20.28515625" style="161" customWidth="1"/>
    <col min="5890" max="5890" width="4.85546875" style="161" customWidth="1"/>
    <col min="5891" max="5904" width="13.85546875" style="161" customWidth="1"/>
    <col min="5905" max="5905" width="4.85546875" style="161" customWidth="1"/>
    <col min="5906" max="6144" width="11.42578125" style="161"/>
    <col min="6145" max="6145" width="20.28515625" style="161" customWidth="1"/>
    <col min="6146" max="6146" width="4.85546875" style="161" customWidth="1"/>
    <col min="6147" max="6160" width="13.85546875" style="161" customWidth="1"/>
    <col min="6161" max="6161" width="4.85546875" style="161" customWidth="1"/>
    <col min="6162" max="6400" width="11.42578125" style="161"/>
    <col min="6401" max="6401" width="20.28515625" style="161" customWidth="1"/>
    <col min="6402" max="6402" width="4.85546875" style="161" customWidth="1"/>
    <col min="6403" max="6416" width="13.85546875" style="161" customWidth="1"/>
    <col min="6417" max="6417" width="4.85546875" style="161" customWidth="1"/>
    <col min="6418" max="6656" width="11.42578125" style="161"/>
    <col min="6657" max="6657" width="20.28515625" style="161" customWidth="1"/>
    <col min="6658" max="6658" width="4.85546875" style="161" customWidth="1"/>
    <col min="6659" max="6672" width="13.85546875" style="161" customWidth="1"/>
    <col min="6673" max="6673" width="4.85546875" style="161" customWidth="1"/>
    <col min="6674" max="6912" width="11.42578125" style="161"/>
    <col min="6913" max="6913" width="20.28515625" style="161" customWidth="1"/>
    <col min="6914" max="6914" width="4.85546875" style="161" customWidth="1"/>
    <col min="6915" max="6928" width="13.85546875" style="161" customWidth="1"/>
    <col min="6929" max="6929" width="4.85546875" style="161" customWidth="1"/>
    <col min="6930" max="7168" width="11.42578125" style="161"/>
    <col min="7169" max="7169" width="20.28515625" style="161" customWidth="1"/>
    <col min="7170" max="7170" width="4.85546875" style="161" customWidth="1"/>
    <col min="7171" max="7184" width="13.85546875" style="161" customWidth="1"/>
    <col min="7185" max="7185" width="4.85546875" style="161" customWidth="1"/>
    <col min="7186" max="7424" width="11.42578125" style="161"/>
    <col min="7425" max="7425" width="20.28515625" style="161" customWidth="1"/>
    <col min="7426" max="7426" width="4.85546875" style="161" customWidth="1"/>
    <col min="7427" max="7440" width="13.85546875" style="161" customWidth="1"/>
    <col min="7441" max="7441" width="4.85546875" style="161" customWidth="1"/>
    <col min="7442" max="7680" width="11.42578125" style="161"/>
    <col min="7681" max="7681" width="20.28515625" style="161" customWidth="1"/>
    <col min="7682" max="7682" width="4.85546875" style="161" customWidth="1"/>
    <col min="7683" max="7696" width="13.85546875" style="161" customWidth="1"/>
    <col min="7697" max="7697" width="4.85546875" style="161" customWidth="1"/>
    <col min="7698" max="7936" width="11.42578125" style="161"/>
    <col min="7937" max="7937" width="20.28515625" style="161" customWidth="1"/>
    <col min="7938" max="7938" width="4.85546875" style="161" customWidth="1"/>
    <col min="7939" max="7952" width="13.85546875" style="161" customWidth="1"/>
    <col min="7953" max="7953" width="4.85546875" style="161" customWidth="1"/>
    <col min="7954" max="8192" width="11.42578125" style="161"/>
    <col min="8193" max="8193" width="20.28515625" style="161" customWidth="1"/>
    <col min="8194" max="8194" width="4.85546875" style="161" customWidth="1"/>
    <col min="8195" max="8208" width="13.85546875" style="161" customWidth="1"/>
    <col min="8209" max="8209" width="4.85546875" style="161" customWidth="1"/>
    <col min="8210" max="8448" width="11.42578125" style="161"/>
    <col min="8449" max="8449" width="20.28515625" style="161" customWidth="1"/>
    <col min="8450" max="8450" width="4.85546875" style="161" customWidth="1"/>
    <col min="8451" max="8464" width="13.85546875" style="161" customWidth="1"/>
    <col min="8465" max="8465" width="4.85546875" style="161" customWidth="1"/>
    <col min="8466" max="8704" width="11.42578125" style="161"/>
    <col min="8705" max="8705" width="20.28515625" style="161" customWidth="1"/>
    <col min="8706" max="8706" width="4.85546875" style="161" customWidth="1"/>
    <col min="8707" max="8720" width="13.85546875" style="161" customWidth="1"/>
    <col min="8721" max="8721" width="4.85546875" style="161" customWidth="1"/>
    <col min="8722" max="8960" width="11.42578125" style="161"/>
    <col min="8961" max="8961" width="20.28515625" style="161" customWidth="1"/>
    <col min="8962" max="8962" width="4.85546875" style="161" customWidth="1"/>
    <col min="8963" max="8976" width="13.85546875" style="161" customWidth="1"/>
    <col min="8977" max="8977" width="4.85546875" style="161" customWidth="1"/>
    <col min="8978" max="9216" width="11.42578125" style="161"/>
    <col min="9217" max="9217" width="20.28515625" style="161" customWidth="1"/>
    <col min="9218" max="9218" width="4.85546875" style="161" customWidth="1"/>
    <col min="9219" max="9232" width="13.85546875" style="161" customWidth="1"/>
    <col min="9233" max="9233" width="4.85546875" style="161" customWidth="1"/>
    <col min="9234" max="9472" width="11.42578125" style="161"/>
    <col min="9473" max="9473" width="20.28515625" style="161" customWidth="1"/>
    <col min="9474" max="9474" width="4.85546875" style="161" customWidth="1"/>
    <col min="9475" max="9488" width="13.85546875" style="161" customWidth="1"/>
    <col min="9489" max="9489" width="4.85546875" style="161" customWidth="1"/>
    <col min="9490" max="9728" width="11.42578125" style="161"/>
    <col min="9729" max="9729" width="20.28515625" style="161" customWidth="1"/>
    <col min="9730" max="9730" width="4.85546875" style="161" customWidth="1"/>
    <col min="9731" max="9744" width="13.85546875" style="161" customWidth="1"/>
    <col min="9745" max="9745" width="4.85546875" style="161" customWidth="1"/>
    <col min="9746" max="9984" width="11.42578125" style="161"/>
    <col min="9985" max="9985" width="20.28515625" style="161" customWidth="1"/>
    <col min="9986" max="9986" width="4.85546875" style="161" customWidth="1"/>
    <col min="9987" max="10000" width="13.85546875" style="161" customWidth="1"/>
    <col min="10001" max="10001" width="4.85546875" style="161" customWidth="1"/>
    <col min="10002" max="10240" width="11.42578125" style="161"/>
    <col min="10241" max="10241" width="20.28515625" style="161" customWidth="1"/>
    <col min="10242" max="10242" width="4.85546875" style="161" customWidth="1"/>
    <col min="10243" max="10256" width="13.85546875" style="161" customWidth="1"/>
    <col min="10257" max="10257" width="4.85546875" style="161" customWidth="1"/>
    <col min="10258" max="10496" width="11.42578125" style="161"/>
    <col min="10497" max="10497" width="20.28515625" style="161" customWidth="1"/>
    <col min="10498" max="10498" width="4.85546875" style="161" customWidth="1"/>
    <col min="10499" max="10512" width="13.85546875" style="161" customWidth="1"/>
    <col min="10513" max="10513" width="4.85546875" style="161" customWidth="1"/>
    <col min="10514" max="10752" width="11.42578125" style="161"/>
    <col min="10753" max="10753" width="20.28515625" style="161" customWidth="1"/>
    <col min="10754" max="10754" width="4.85546875" style="161" customWidth="1"/>
    <col min="10755" max="10768" width="13.85546875" style="161" customWidth="1"/>
    <col min="10769" max="10769" width="4.85546875" style="161" customWidth="1"/>
    <col min="10770" max="11008" width="11.42578125" style="161"/>
    <col min="11009" max="11009" width="20.28515625" style="161" customWidth="1"/>
    <col min="11010" max="11010" width="4.85546875" style="161" customWidth="1"/>
    <col min="11011" max="11024" width="13.85546875" style="161" customWidth="1"/>
    <col min="11025" max="11025" width="4.85546875" style="161" customWidth="1"/>
    <col min="11026" max="11264" width="11.42578125" style="161"/>
    <col min="11265" max="11265" width="20.28515625" style="161" customWidth="1"/>
    <col min="11266" max="11266" width="4.85546875" style="161" customWidth="1"/>
    <col min="11267" max="11280" width="13.85546875" style="161" customWidth="1"/>
    <col min="11281" max="11281" width="4.85546875" style="161" customWidth="1"/>
    <col min="11282" max="11520" width="11.42578125" style="161"/>
    <col min="11521" max="11521" width="20.28515625" style="161" customWidth="1"/>
    <col min="11522" max="11522" width="4.85546875" style="161" customWidth="1"/>
    <col min="11523" max="11536" width="13.85546875" style="161" customWidth="1"/>
    <col min="11537" max="11537" width="4.85546875" style="161" customWidth="1"/>
    <col min="11538" max="11776" width="11.42578125" style="161"/>
    <col min="11777" max="11777" width="20.28515625" style="161" customWidth="1"/>
    <col min="11778" max="11778" width="4.85546875" style="161" customWidth="1"/>
    <col min="11779" max="11792" width="13.85546875" style="161" customWidth="1"/>
    <col min="11793" max="11793" width="4.85546875" style="161" customWidth="1"/>
    <col min="11794" max="12032" width="11.42578125" style="161"/>
    <col min="12033" max="12033" width="20.28515625" style="161" customWidth="1"/>
    <col min="12034" max="12034" width="4.85546875" style="161" customWidth="1"/>
    <col min="12035" max="12048" width="13.85546875" style="161" customWidth="1"/>
    <col min="12049" max="12049" width="4.85546875" style="161" customWidth="1"/>
    <col min="12050" max="12288" width="11.42578125" style="161"/>
    <col min="12289" max="12289" width="20.28515625" style="161" customWidth="1"/>
    <col min="12290" max="12290" width="4.85546875" style="161" customWidth="1"/>
    <col min="12291" max="12304" width="13.85546875" style="161" customWidth="1"/>
    <col min="12305" max="12305" width="4.85546875" style="161" customWidth="1"/>
    <col min="12306" max="12544" width="11.42578125" style="161"/>
    <col min="12545" max="12545" width="20.28515625" style="161" customWidth="1"/>
    <col min="12546" max="12546" width="4.85546875" style="161" customWidth="1"/>
    <col min="12547" max="12560" width="13.85546875" style="161" customWidth="1"/>
    <col min="12561" max="12561" width="4.85546875" style="161" customWidth="1"/>
    <col min="12562" max="12800" width="11.42578125" style="161"/>
    <col min="12801" max="12801" width="20.28515625" style="161" customWidth="1"/>
    <col min="12802" max="12802" width="4.85546875" style="161" customWidth="1"/>
    <col min="12803" max="12816" width="13.85546875" style="161" customWidth="1"/>
    <col min="12817" max="12817" width="4.85546875" style="161" customWidth="1"/>
    <col min="12818" max="13056" width="11.42578125" style="161"/>
    <col min="13057" max="13057" width="20.28515625" style="161" customWidth="1"/>
    <col min="13058" max="13058" width="4.85546875" style="161" customWidth="1"/>
    <col min="13059" max="13072" width="13.85546875" style="161" customWidth="1"/>
    <col min="13073" max="13073" width="4.85546875" style="161" customWidth="1"/>
    <col min="13074" max="13312" width="11.42578125" style="161"/>
    <col min="13313" max="13313" width="20.28515625" style="161" customWidth="1"/>
    <col min="13314" max="13314" width="4.85546875" style="161" customWidth="1"/>
    <col min="13315" max="13328" width="13.85546875" style="161" customWidth="1"/>
    <col min="13329" max="13329" width="4.85546875" style="161" customWidth="1"/>
    <col min="13330" max="13568" width="11.42578125" style="161"/>
    <col min="13569" max="13569" width="20.28515625" style="161" customWidth="1"/>
    <col min="13570" max="13570" width="4.85546875" style="161" customWidth="1"/>
    <col min="13571" max="13584" width="13.85546875" style="161" customWidth="1"/>
    <col min="13585" max="13585" width="4.85546875" style="161" customWidth="1"/>
    <col min="13586" max="13824" width="11.42578125" style="161"/>
    <col min="13825" max="13825" width="20.28515625" style="161" customWidth="1"/>
    <col min="13826" max="13826" width="4.85546875" style="161" customWidth="1"/>
    <col min="13827" max="13840" width="13.85546875" style="161" customWidth="1"/>
    <col min="13841" max="13841" width="4.85546875" style="161" customWidth="1"/>
    <col min="13842" max="14080" width="11.42578125" style="161"/>
    <col min="14081" max="14081" width="20.28515625" style="161" customWidth="1"/>
    <col min="14082" max="14082" width="4.85546875" style="161" customWidth="1"/>
    <col min="14083" max="14096" width="13.85546875" style="161" customWidth="1"/>
    <col min="14097" max="14097" width="4.85546875" style="161" customWidth="1"/>
    <col min="14098" max="14336" width="11.42578125" style="161"/>
    <col min="14337" max="14337" width="20.28515625" style="161" customWidth="1"/>
    <col min="14338" max="14338" width="4.85546875" style="161" customWidth="1"/>
    <col min="14339" max="14352" width="13.85546875" style="161" customWidth="1"/>
    <col min="14353" max="14353" width="4.85546875" style="161" customWidth="1"/>
    <col min="14354" max="14592" width="11.42578125" style="161"/>
    <col min="14593" max="14593" width="20.28515625" style="161" customWidth="1"/>
    <col min="14594" max="14594" width="4.85546875" style="161" customWidth="1"/>
    <col min="14595" max="14608" width="13.85546875" style="161" customWidth="1"/>
    <col min="14609" max="14609" width="4.85546875" style="161" customWidth="1"/>
    <col min="14610" max="14848" width="11.42578125" style="161"/>
    <col min="14849" max="14849" width="20.28515625" style="161" customWidth="1"/>
    <col min="14850" max="14850" width="4.85546875" style="161" customWidth="1"/>
    <col min="14851" max="14864" width="13.85546875" style="161" customWidth="1"/>
    <col min="14865" max="14865" width="4.85546875" style="161" customWidth="1"/>
    <col min="14866" max="15104" width="11.42578125" style="161"/>
    <col min="15105" max="15105" width="20.28515625" style="161" customWidth="1"/>
    <col min="15106" max="15106" width="4.85546875" style="161" customWidth="1"/>
    <col min="15107" max="15120" width="13.85546875" style="161" customWidth="1"/>
    <col min="15121" max="15121" width="4.85546875" style="161" customWidth="1"/>
    <col min="15122" max="15360" width="11.42578125" style="161"/>
    <col min="15361" max="15361" width="20.28515625" style="161" customWidth="1"/>
    <col min="15362" max="15362" width="4.85546875" style="161" customWidth="1"/>
    <col min="15363" max="15376" width="13.85546875" style="161" customWidth="1"/>
    <col min="15377" max="15377" width="4.85546875" style="161" customWidth="1"/>
    <col min="15378" max="15616" width="11.42578125" style="161"/>
    <col min="15617" max="15617" width="20.28515625" style="161" customWidth="1"/>
    <col min="15618" max="15618" width="4.85546875" style="161" customWidth="1"/>
    <col min="15619" max="15632" width="13.85546875" style="161" customWidth="1"/>
    <col min="15633" max="15633" width="4.85546875" style="161" customWidth="1"/>
    <col min="15634" max="15872" width="11.42578125" style="161"/>
    <col min="15873" max="15873" width="20.28515625" style="161" customWidth="1"/>
    <col min="15874" max="15874" width="4.85546875" style="161" customWidth="1"/>
    <col min="15875" max="15888" width="13.85546875" style="161" customWidth="1"/>
    <col min="15889" max="15889" width="4.85546875" style="161" customWidth="1"/>
    <col min="15890" max="16128" width="11.42578125" style="161"/>
    <col min="16129" max="16129" width="20.28515625" style="161" customWidth="1"/>
    <col min="16130" max="16130" width="4.85546875" style="161" customWidth="1"/>
    <col min="16131" max="16144" width="13.85546875" style="161" customWidth="1"/>
    <col min="16145" max="16145" width="4.85546875" style="161" customWidth="1"/>
    <col min="16146" max="16384" width="11.42578125" style="161"/>
  </cols>
  <sheetData>
    <row r="1" spans="2:17" ht="15" customHeight="1" x14ac:dyDescent="0.2">
      <c r="F1" s="162" t="s">
        <v>228</v>
      </c>
      <c r="G1" s="163" t="s">
        <v>229</v>
      </c>
      <c r="H1" s="163" t="s">
        <v>230</v>
      </c>
      <c r="I1" s="163" t="s">
        <v>231</v>
      </c>
      <c r="J1" s="163" t="s">
        <v>232</v>
      </c>
      <c r="K1" s="163" t="s">
        <v>233</v>
      </c>
      <c r="L1" s="163" t="s">
        <v>234</v>
      </c>
      <c r="M1" s="163" t="s">
        <v>235</v>
      </c>
      <c r="N1" s="163" t="s">
        <v>236</v>
      </c>
    </row>
    <row r="2" spans="2:17" ht="15" customHeight="1" x14ac:dyDescent="0.2">
      <c r="E2" s="164" t="s">
        <v>237</v>
      </c>
      <c r="F2" s="165">
        <v>0</v>
      </c>
      <c r="G2" s="166">
        <v>8.7238852159206015E-2</v>
      </c>
      <c r="H2" s="166">
        <v>0.18853528669488739</v>
      </c>
      <c r="I2" s="166">
        <v>0.31864480809144979</v>
      </c>
      <c r="J2" s="166">
        <v>0.49923505553381808</v>
      </c>
      <c r="K2" s="166">
        <v>0.69349831863437539</v>
      </c>
      <c r="L2" s="166">
        <v>0.86853976640425179</v>
      </c>
      <c r="M2" s="166">
        <v>0.97736751849944115</v>
      </c>
      <c r="N2" s="166">
        <v>1.0000000000000002</v>
      </c>
    </row>
    <row r="3" spans="2:17" ht="15" customHeight="1" x14ac:dyDescent="0.2">
      <c r="E3" s="167" t="s">
        <v>238</v>
      </c>
      <c r="F3" s="168">
        <v>0</v>
      </c>
      <c r="G3" s="169">
        <f>G2-0.03</f>
        <v>5.7238852159206016E-2</v>
      </c>
      <c r="H3" s="169">
        <f>H2-0.03</f>
        <v>0.1585352866948874</v>
      </c>
      <c r="I3" s="169">
        <f>I2-0.05</f>
        <v>0.2686448080914498</v>
      </c>
      <c r="J3" s="169">
        <f>J2-0.08</f>
        <v>0.41923505553381807</v>
      </c>
      <c r="K3" s="169">
        <f>K2-0.05</f>
        <v>0.64349831863437534</v>
      </c>
      <c r="L3" s="169">
        <f>L2-0.03</f>
        <v>0.83853976640425176</v>
      </c>
      <c r="M3" s="169">
        <f>M2-0.03</f>
        <v>0.94736751849944112</v>
      </c>
      <c r="N3" s="169">
        <f>N2</f>
        <v>1.0000000000000002</v>
      </c>
    </row>
    <row r="4" spans="2:17" ht="15" customHeight="1" x14ac:dyDescent="0.2">
      <c r="E4" s="164" t="s">
        <v>239</v>
      </c>
      <c r="F4" s="170">
        <v>0</v>
      </c>
      <c r="G4" s="171">
        <f>G2+0.03</f>
        <v>0.11723885215920601</v>
      </c>
      <c r="H4" s="171">
        <f>H2+0.03</f>
        <v>0.21853528669488739</v>
      </c>
      <c r="I4" s="171">
        <f>I2+0.05</f>
        <v>0.36864480809144978</v>
      </c>
      <c r="J4" s="171">
        <f>J2+0.08</f>
        <v>0.57923505553381804</v>
      </c>
      <c r="K4" s="171">
        <f>K2+0.05</f>
        <v>0.74349831863437543</v>
      </c>
      <c r="L4" s="171">
        <f>L2+0.03</f>
        <v>0.89853976640425182</v>
      </c>
      <c r="M4" s="171">
        <f>M2+0.03</f>
        <v>1.0073675184994411</v>
      </c>
      <c r="N4" s="171">
        <f>N2</f>
        <v>1.0000000000000002</v>
      </c>
    </row>
    <row r="5" spans="2:17" s="172" customFormat="1" ht="15" customHeight="1" thickBot="1" x14ac:dyDescent="0.25">
      <c r="E5" s="173"/>
      <c r="F5" s="174"/>
      <c r="G5" s="175"/>
      <c r="H5" s="175"/>
      <c r="I5" s="175"/>
      <c r="J5" s="175"/>
      <c r="K5" s="175"/>
      <c r="L5" s="175"/>
      <c r="M5" s="175"/>
      <c r="N5" s="175"/>
    </row>
    <row r="6" spans="2:17" ht="15" customHeight="1" x14ac:dyDescent="0.2">
      <c r="B6" s="176"/>
      <c r="C6" s="177"/>
      <c r="D6" s="177"/>
      <c r="E6" s="177"/>
      <c r="F6" s="177"/>
      <c r="G6" s="177"/>
      <c r="H6" s="177"/>
      <c r="I6" s="178"/>
      <c r="J6" s="178"/>
      <c r="K6" s="178"/>
      <c r="L6" s="178"/>
      <c r="M6" s="178"/>
      <c r="N6" s="178"/>
      <c r="O6" s="178"/>
      <c r="P6" s="178"/>
      <c r="Q6" s="179"/>
    </row>
    <row r="7" spans="2:17" ht="15" customHeight="1" x14ac:dyDescent="0.35">
      <c r="B7" s="180"/>
      <c r="C7" s="181" t="s">
        <v>32</v>
      </c>
      <c r="D7" s="182"/>
      <c r="E7" s="182"/>
      <c r="F7" s="182"/>
      <c r="G7" s="182"/>
      <c r="H7" s="182"/>
      <c r="I7" s="183"/>
      <c r="J7" s="183"/>
      <c r="K7" s="183"/>
      <c r="L7" s="183"/>
      <c r="M7" s="183"/>
      <c r="N7" s="183"/>
      <c r="O7" s="183"/>
      <c r="P7" s="183"/>
      <c r="Q7" s="184"/>
    </row>
    <row r="8" spans="2:17" ht="15" customHeight="1" x14ac:dyDescent="0.35">
      <c r="B8" s="180"/>
      <c r="C8" s="185" t="s">
        <v>36</v>
      </c>
      <c r="D8" s="182"/>
      <c r="E8" s="182"/>
      <c r="F8" s="182"/>
      <c r="G8" s="182"/>
      <c r="H8" s="182"/>
      <c r="I8" s="183"/>
      <c r="J8" s="183"/>
      <c r="K8" s="183"/>
      <c r="L8" s="183"/>
      <c r="M8" s="183"/>
      <c r="N8" s="183"/>
      <c r="O8" s="183"/>
      <c r="P8" s="183"/>
      <c r="Q8" s="184"/>
    </row>
    <row r="9" spans="2:17" ht="15" customHeight="1" x14ac:dyDescent="0.35">
      <c r="B9" s="180"/>
      <c r="C9" s="185" t="s">
        <v>240</v>
      </c>
      <c r="D9" s="182"/>
      <c r="E9" s="182"/>
      <c r="F9" s="182"/>
      <c r="G9" s="182"/>
      <c r="H9" s="182"/>
      <c r="I9" s="183"/>
      <c r="J9" s="183"/>
      <c r="K9" s="183"/>
      <c r="L9" s="183"/>
      <c r="M9" s="183"/>
      <c r="N9" s="183"/>
      <c r="O9" s="183"/>
      <c r="P9" s="183"/>
      <c r="Q9" s="184"/>
    </row>
    <row r="10" spans="2:17" ht="15" customHeight="1" x14ac:dyDescent="0.35">
      <c r="B10" s="180"/>
      <c r="C10" s="186" t="e">
        <f>#REF!</f>
        <v>#REF!</v>
      </c>
      <c r="D10" s="182"/>
      <c r="E10" s="182"/>
      <c r="F10" s="182"/>
      <c r="G10" s="182"/>
      <c r="H10" s="182"/>
      <c r="I10" s="183"/>
      <c r="J10" s="183"/>
      <c r="K10" s="183"/>
      <c r="L10" s="183"/>
      <c r="M10" s="183"/>
      <c r="N10" s="183"/>
      <c r="O10" s="183"/>
      <c r="P10" s="183"/>
      <c r="Q10" s="184"/>
    </row>
    <row r="11" spans="2:17" ht="15" customHeight="1" x14ac:dyDescent="0.35">
      <c r="B11" s="180"/>
      <c r="C11" s="186" t="e">
        <f>#REF!</f>
        <v>#REF!</v>
      </c>
      <c r="D11" s="182"/>
      <c r="E11" s="182"/>
      <c r="F11" s="182"/>
      <c r="G11" s="182"/>
      <c r="H11" s="182"/>
      <c r="I11" s="183"/>
      <c r="J11" s="183"/>
      <c r="K11" s="183"/>
      <c r="L11" s="183"/>
      <c r="M11" s="183"/>
      <c r="N11" s="183"/>
      <c r="O11" s="183"/>
      <c r="P11" s="183"/>
      <c r="Q11" s="184"/>
    </row>
    <row r="12" spans="2:17" ht="15" customHeight="1" x14ac:dyDescent="0.35">
      <c r="B12" s="180"/>
      <c r="C12" s="186" t="e">
        <f>#REF!</f>
        <v>#REF!</v>
      </c>
      <c r="D12" s="182"/>
      <c r="E12" s="182"/>
      <c r="F12" s="182"/>
      <c r="G12" s="182"/>
      <c r="H12" s="182"/>
      <c r="I12" s="183"/>
      <c r="J12" s="183"/>
      <c r="K12" s="183"/>
      <c r="L12" s="183"/>
      <c r="M12" s="183"/>
      <c r="N12" s="183"/>
      <c r="O12" s="183"/>
      <c r="P12" s="183"/>
      <c r="Q12" s="184"/>
    </row>
    <row r="13" spans="2:17" ht="15" customHeight="1" x14ac:dyDescent="0.35">
      <c r="B13" s="180"/>
      <c r="C13" s="187" t="e">
        <f>#REF!</f>
        <v>#REF!</v>
      </c>
      <c r="D13" s="188"/>
      <c r="E13" s="188"/>
      <c r="F13" s="188"/>
      <c r="G13" s="188"/>
      <c r="H13" s="188"/>
      <c r="I13" s="189"/>
      <c r="J13" s="189"/>
      <c r="K13" s="189"/>
      <c r="L13" s="189"/>
      <c r="M13" s="189"/>
      <c r="N13" s="189"/>
      <c r="O13" s="189"/>
      <c r="P13" s="189"/>
      <c r="Q13" s="184"/>
    </row>
    <row r="14" spans="2:17" ht="15" customHeight="1" x14ac:dyDescent="0.35">
      <c r="B14" s="180"/>
      <c r="C14" s="190"/>
      <c r="D14" s="182"/>
      <c r="E14" s="182"/>
      <c r="F14" s="182"/>
      <c r="G14" s="182"/>
      <c r="H14" s="182"/>
      <c r="I14" s="183"/>
      <c r="J14" s="183"/>
      <c r="K14" s="183"/>
      <c r="L14" s="183"/>
      <c r="M14" s="183"/>
      <c r="N14" s="183"/>
      <c r="O14" s="183"/>
      <c r="P14" s="183"/>
      <c r="Q14" s="184"/>
    </row>
    <row r="15" spans="2:17" ht="24" customHeight="1" x14ac:dyDescent="0.35">
      <c r="B15" s="180"/>
      <c r="C15" s="191" t="s">
        <v>241</v>
      </c>
      <c r="D15" s="192"/>
      <c r="E15" s="192"/>
      <c r="F15" s="192"/>
      <c r="G15" s="192"/>
      <c r="H15" s="192"/>
      <c r="I15" s="183"/>
      <c r="J15" s="183"/>
      <c r="K15" s="183"/>
      <c r="L15" s="183"/>
      <c r="M15" s="183"/>
      <c r="N15" s="183"/>
      <c r="O15" s="183"/>
      <c r="P15" s="183"/>
      <c r="Q15" s="184"/>
    </row>
    <row r="16" spans="2:17" ht="6" customHeight="1" x14ac:dyDescent="0.35">
      <c r="B16" s="180"/>
      <c r="C16" s="192"/>
      <c r="D16" s="192"/>
      <c r="E16" s="192"/>
      <c r="F16" s="192"/>
      <c r="G16" s="192"/>
      <c r="H16" s="192"/>
      <c r="I16" s="183"/>
      <c r="J16" s="183"/>
      <c r="K16" s="183"/>
      <c r="L16" s="183"/>
      <c r="M16" s="183"/>
      <c r="N16" s="183"/>
      <c r="O16" s="183"/>
      <c r="P16" s="183"/>
      <c r="Q16" s="184"/>
    </row>
    <row r="17" spans="2:17" ht="6" customHeight="1" x14ac:dyDescent="0.35">
      <c r="B17" s="180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84"/>
    </row>
    <row r="18" spans="2:17" ht="9.9499999999999993" customHeight="1" x14ac:dyDescent="0.35">
      <c r="B18" s="180"/>
      <c r="C18" s="194"/>
      <c r="D18" s="194"/>
      <c r="E18" s="194"/>
      <c r="F18" s="194"/>
      <c r="G18" s="194"/>
      <c r="H18" s="194"/>
      <c r="I18" s="183"/>
      <c r="J18" s="183"/>
      <c r="K18" s="183"/>
      <c r="L18" s="183"/>
      <c r="M18" s="183"/>
      <c r="N18" s="183"/>
      <c r="O18" s="183"/>
      <c r="P18" s="183"/>
      <c r="Q18" s="184"/>
    </row>
    <row r="19" spans="2:17" ht="4.5" customHeight="1" x14ac:dyDescent="0.2">
      <c r="B19" s="195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4"/>
    </row>
    <row r="20" spans="2:17" ht="9.9499999999999993" customHeight="1" x14ac:dyDescent="0.2">
      <c r="B20" s="195"/>
      <c r="C20" s="182"/>
      <c r="D20" s="182"/>
      <c r="E20" s="182"/>
      <c r="F20" s="182"/>
      <c r="G20" s="182"/>
      <c r="H20" s="182"/>
      <c r="I20" s="183"/>
      <c r="J20" s="183"/>
      <c r="K20" s="183"/>
      <c r="L20" s="183"/>
      <c r="M20" s="183"/>
      <c r="N20" s="183"/>
      <c r="O20" s="183"/>
      <c r="P20" s="183"/>
      <c r="Q20" s="184"/>
    </row>
    <row r="21" spans="2:17" ht="9.9499999999999993" customHeight="1" x14ac:dyDescent="0.2">
      <c r="B21" s="196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4"/>
    </row>
    <row r="22" spans="2:17" ht="9.9499999999999993" customHeight="1" x14ac:dyDescent="0.2">
      <c r="B22" s="196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4"/>
    </row>
    <row r="23" spans="2:17" ht="9.9499999999999993" customHeight="1" x14ac:dyDescent="0.2">
      <c r="B23" s="196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4"/>
    </row>
    <row r="24" spans="2:17" ht="9.9499999999999993" customHeight="1" x14ac:dyDescent="0.2">
      <c r="B24" s="196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4"/>
    </row>
    <row r="25" spans="2:17" ht="9.9499999999999993" customHeight="1" x14ac:dyDescent="0.2">
      <c r="B25" s="196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4"/>
    </row>
    <row r="26" spans="2:17" ht="9.9499999999999993" customHeight="1" x14ac:dyDescent="0.2">
      <c r="B26" s="196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4"/>
    </row>
    <row r="27" spans="2:17" ht="9.9499999999999993" customHeight="1" x14ac:dyDescent="0.2">
      <c r="B27" s="196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4"/>
    </row>
    <row r="28" spans="2:17" ht="9.9499999999999993" customHeight="1" x14ac:dyDescent="0.2">
      <c r="B28" s="196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4"/>
    </row>
    <row r="29" spans="2:17" ht="9.9499999999999993" customHeight="1" x14ac:dyDescent="0.2">
      <c r="B29" s="196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4"/>
    </row>
    <row r="30" spans="2:17" ht="9.9499999999999993" customHeight="1" x14ac:dyDescent="0.2">
      <c r="B30" s="196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4"/>
    </row>
    <row r="31" spans="2:17" ht="9.9499999999999993" customHeight="1" x14ac:dyDescent="0.2">
      <c r="B31" s="196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4"/>
    </row>
    <row r="32" spans="2:17" ht="9.9499999999999993" customHeight="1" x14ac:dyDescent="0.2">
      <c r="B32" s="196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4"/>
    </row>
    <row r="33" spans="2:17" ht="9.9499999999999993" customHeight="1" x14ac:dyDescent="0.2">
      <c r="B33" s="196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</row>
    <row r="34" spans="2:17" ht="9.9499999999999993" customHeight="1" x14ac:dyDescent="0.2">
      <c r="B34" s="19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4"/>
    </row>
    <row r="35" spans="2:17" ht="9.9499999999999993" customHeight="1" x14ac:dyDescent="0.2">
      <c r="B35" s="196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4"/>
    </row>
    <row r="36" spans="2:17" ht="9.9499999999999993" customHeight="1" x14ac:dyDescent="0.2">
      <c r="B36" s="196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4"/>
    </row>
    <row r="37" spans="2:17" ht="9.9499999999999993" customHeight="1" x14ac:dyDescent="0.2">
      <c r="B37" s="196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4"/>
    </row>
    <row r="38" spans="2:17" ht="9.9499999999999993" customHeight="1" x14ac:dyDescent="0.2">
      <c r="B38" s="196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4"/>
    </row>
    <row r="39" spans="2:17" ht="9.9499999999999993" customHeight="1" x14ac:dyDescent="0.2">
      <c r="B39" s="196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4"/>
    </row>
    <row r="40" spans="2:17" ht="9.9499999999999993" customHeight="1" x14ac:dyDescent="0.2">
      <c r="B40" s="196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4"/>
    </row>
    <row r="41" spans="2:17" ht="9.9499999999999993" customHeight="1" x14ac:dyDescent="0.2">
      <c r="B41" s="196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4"/>
    </row>
    <row r="42" spans="2:17" ht="9.9499999999999993" customHeight="1" x14ac:dyDescent="0.2">
      <c r="B42" s="196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4"/>
    </row>
    <row r="43" spans="2:17" ht="9.9499999999999993" customHeight="1" x14ac:dyDescent="0.2">
      <c r="B43" s="196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4"/>
    </row>
    <row r="44" spans="2:17" ht="9.9499999999999993" customHeight="1" x14ac:dyDescent="0.2">
      <c r="B44" s="196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4"/>
    </row>
    <row r="45" spans="2:17" ht="9.9499999999999993" customHeight="1" x14ac:dyDescent="0.2">
      <c r="B45" s="196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4"/>
    </row>
    <row r="46" spans="2:17" ht="9.9499999999999993" customHeight="1" x14ac:dyDescent="0.2">
      <c r="B46" s="196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4"/>
    </row>
    <row r="47" spans="2:17" ht="9.9499999999999993" customHeight="1" x14ac:dyDescent="0.2">
      <c r="B47" s="196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4"/>
    </row>
    <row r="48" spans="2:17" ht="9.9499999999999993" customHeight="1" x14ac:dyDescent="0.2">
      <c r="B48" s="196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4"/>
    </row>
    <row r="49" spans="2:17" ht="9.9499999999999993" customHeight="1" x14ac:dyDescent="0.2">
      <c r="B49" s="196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4"/>
    </row>
    <row r="50" spans="2:17" ht="9.9499999999999993" customHeight="1" x14ac:dyDescent="0.2">
      <c r="B50" s="196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4"/>
    </row>
    <row r="51" spans="2:17" ht="9.9499999999999993" customHeight="1" x14ac:dyDescent="0.2">
      <c r="B51" s="196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4"/>
    </row>
    <row r="52" spans="2:17" ht="9.9499999999999993" customHeight="1" x14ac:dyDescent="0.2">
      <c r="B52" s="196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4"/>
    </row>
    <row r="53" spans="2:17" ht="9.9499999999999993" customHeight="1" x14ac:dyDescent="0.2">
      <c r="B53" s="196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4"/>
    </row>
    <row r="54" spans="2:17" ht="15" customHeight="1" thickBot="1" x14ac:dyDescent="0.25">
      <c r="B54" s="197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9"/>
    </row>
  </sheetData>
  <printOptions horizontalCentered="1" verticalCentered="1"/>
  <pageMargins left="0.78740157480314965" right="0.39370078740157483" top="0.78740157480314965" bottom="0.39370078740157483" header="0" footer="0.78740157480314965"/>
  <pageSetup paperSize="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92D050"/>
    <pageSetUpPr fitToPage="1"/>
  </sheetPr>
  <dimension ref="B1:J142"/>
  <sheetViews>
    <sheetView showGridLines="0" tabSelected="1" view="pageBreakPreview" topLeftCell="A101" zoomScale="85" zoomScaleNormal="70" zoomScaleSheetLayoutView="85" workbookViewId="0">
      <selection activeCell="G114" sqref="G114"/>
    </sheetView>
  </sheetViews>
  <sheetFormatPr baseColWidth="10" defaultRowHeight="15" customHeight="1" x14ac:dyDescent="0.2"/>
  <cols>
    <col min="1" max="1" width="2.7109375" style="9" customWidth="1"/>
    <col min="2" max="2" width="8.85546875" style="9" customWidth="1"/>
    <col min="3" max="3" width="12.28515625" style="19" customWidth="1"/>
    <col min="4" max="4" width="85.7109375" style="9" customWidth="1"/>
    <col min="5" max="5" width="12.28515625" style="19" customWidth="1"/>
    <col min="6" max="6" width="13.5703125" style="26" customWidth="1"/>
    <col min="7" max="7" width="16.42578125" style="41" customWidth="1"/>
    <col min="8" max="8" width="24.7109375" style="28" customWidth="1"/>
    <col min="9" max="9" width="17.5703125" style="17" customWidth="1"/>
    <col min="10" max="10" width="14.28515625" style="34" customWidth="1"/>
    <col min="11" max="16384" width="11.42578125" style="9"/>
  </cols>
  <sheetData>
    <row r="1" spans="2:10" ht="30" customHeight="1" x14ac:dyDescent="0.2">
      <c r="B1" s="228"/>
      <c r="C1" s="228"/>
      <c r="D1" s="228"/>
      <c r="E1" s="228"/>
      <c r="F1" s="228"/>
      <c r="G1" s="228"/>
      <c r="H1" s="228"/>
      <c r="I1" s="228"/>
      <c r="J1" s="228"/>
    </row>
    <row r="2" spans="2:10" s="10" customFormat="1" ht="15" customHeight="1" x14ac:dyDescent="0.2">
      <c r="B2" s="250" t="s">
        <v>32</v>
      </c>
      <c r="C2" s="89"/>
      <c r="D2" s="250"/>
      <c r="E2" s="250"/>
      <c r="F2" s="251"/>
      <c r="G2" s="24"/>
      <c r="H2" s="24"/>
      <c r="I2" s="6"/>
      <c r="J2" s="50"/>
    </row>
    <row r="3" spans="2:10" s="10" customFormat="1" ht="15" customHeight="1" x14ac:dyDescent="0.2">
      <c r="B3" s="53" t="s">
        <v>36</v>
      </c>
      <c r="C3" s="89"/>
      <c r="D3" s="250"/>
      <c r="E3" s="250"/>
      <c r="F3" s="251"/>
      <c r="G3" s="24"/>
      <c r="H3" s="24"/>
      <c r="I3" s="6"/>
      <c r="J3" s="35"/>
    </row>
    <row r="4" spans="2:10" s="10" customFormat="1" ht="15" customHeight="1" x14ac:dyDescent="0.2">
      <c r="B4" s="252" t="s">
        <v>154</v>
      </c>
      <c r="C4" s="253"/>
      <c r="D4" s="253"/>
      <c r="E4" s="253"/>
      <c r="F4" s="253"/>
      <c r="G4" s="24"/>
      <c r="H4" s="24"/>
      <c r="I4" s="32"/>
      <c r="J4" s="35"/>
    </row>
    <row r="5" spans="2:10" s="10" customFormat="1" ht="15" customHeight="1" x14ac:dyDescent="0.2">
      <c r="B5" s="53" t="s">
        <v>173</v>
      </c>
      <c r="C5" s="89"/>
      <c r="D5" s="53"/>
      <c r="E5" s="53"/>
      <c r="F5" s="251"/>
      <c r="G5" s="24"/>
      <c r="H5" s="24"/>
      <c r="I5" s="32"/>
      <c r="J5" s="35"/>
    </row>
    <row r="6" spans="2:10" s="43" customFormat="1" ht="15" customHeight="1" x14ac:dyDescent="0.2">
      <c r="B6" s="1" t="s">
        <v>193</v>
      </c>
      <c r="C6" s="38"/>
      <c r="D6" s="1"/>
      <c r="E6" s="1"/>
      <c r="F6" s="25"/>
      <c r="G6" s="25"/>
      <c r="H6" s="25"/>
      <c r="I6" s="1"/>
      <c r="J6" s="51"/>
    </row>
    <row r="7" spans="2:10" s="10" customFormat="1" ht="15" customHeight="1" x14ac:dyDescent="0.2">
      <c r="B7" s="54" t="s">
        <v>13</v>
      </c>
      <c r="C7" s="38"/>
      <c r="D7" s="1"/>
      <c r="E7" s="1"/>
      <c r="F7" s="25"/>
      <c r="G7" s="25"/>
      <c r="H7" s="25"/>
      <c r="I7" s="1"/>
      <c r="J7" s="52"/>
    </row>
    <row r="8" spans="2:10" s="10" customFormat="1" ht="15" customHeight="1" x14ac:dyDescent="0.2">
      <c r="B8" s="54" t="s">
        <v>194</v>
      </c>
      <c r="C8" s="38"/>
      <c r="D8" s="1"/>
      <c r="E8" s="1"/>
      <c r="F8" s="25"/>
      <c r="G8" s="25"/>
      <c r="H8" s="25"/>
      <c r="I8" s="1"/>
      <c r="J8" s="52"/>
    </row>
    <row r="9" spans="2:10" s="10" customFormat="1" ht="15" customHeight="1" thickBot="1" x14ac:dyDescent="0.25">
      <c r="B9" s="54"/>
      <c r="C9" s="38"/>
      <c r="D9" s="1"/>
      <c r="E9" s="1"/>
      <c r="F9" s="25"/>
      <c r="G9" s="25"/>
      <c r="H9" s="25"/>
      <c r="I9" s="1"/>
      <c r="J9" s="52"/>
    </row>
    <row r="10" spans="2:10" s="10" customFormat="1" ht="30" customHeight="1" thickBot="1" x14ac:dyDescent="0.25">
      <c r="B10" s="229" t="s">
        <v>7</v>
      </c>
      <c r="C10" s="230"/>
      <c r="D10" s="230"/>
      <c r="E10" s="230"/>
      <c r="F10" s="230"/>
      <c r="G10" s="230"/>
      <c r="H10" s="230"/>
      <c r="I10" s="230"/>
      <c r="J10" s="231"/>
    </row>
    <row r="11" spans="2:10" ht="21" customHeight="1" x14ac:dyDescent="0.2">
      <c r="B11" s="232" t="s">
        <v>0</v>
      </c>
      <c r="C11" s="242" t="s">
        <v>3</v>
      </c>
      <c r="D11" s="242" t="s">
        <v>4</v>
      </c>
      <c r="E11" s="243" t="s">
        <v>12</v>
      </c>
      <c r="F11" s="243"/>
      <c r="G11" s="237" t="s">
        <v>6</v>
      </c>
      <c r="H11" s="237"/>
      <c r="I11" s="237"/>
      <c r="J11" s="225" t="s">
        <v>11</v>
      </c>
    </row>
    <row r="12" spans="2:10" ht="15" customHeight="1" x14ac:dyDescent="0.2">
      <c r="B12" s="233"/>
      <c r="C12" s="240"/>
      <c r="D12" s="240"/>
      <c r="E12" s="240" t="s">
        <v>2</v>
      </c>
      <c r="F12" s="235" t="s">
        <v>1</v>
      </c>
      <c r="G12" s="238" t="s">
        <v>8</v>
      </c>
      <c r="H12" s="238" t="s">
        <v>9</v>
      </c>
      <c r="I12" s="244" t="s">
        <v>10</v>
      </c>
      <c r="J12" s="226"/>
    </row>
    <row r="13" spans="2:10" ht="15" customHeight="1" thickBot="1" x14ac:dyDescent="0.25">
      <c r="B13" s="234"/>
      <c r="C13" s="241"/>
      <c r="D13" s="241"/>
      <c r="E13" s="241"/>
      <c r="F13" s="236"/>
      <c r="G13" s="239"/>
      <c r="H13" s="239"/>
      <c r="I13" s="245"/>
      <c r="J13" s="227"/>
    </row>
    <row r="14" spans="2:10" ht="18.75" thickBot="1" x14ac:dyDescent="0.25">
      <c r="B14" s="222"/>
      <c r="C14" s="223"/>
      <c r="D14" s="223"/>
      <c r="E14" s="223"/>
      <c r="F14" s="223"/>
      <c r="G14" s="223"/>
      <c r="H14" s="223"/>
      <c r="I14" s="223"/>
      <c r="J14" s="224"/>
    </row>
    <row r="15" spans="2:10" ht="17.100000000000001" customHeight="1" thickBot="1" x14ac:dyDescent="0.25">
      <c r="B15" s="5">
        <v>1</v>
      </c>
      <c r="C15" s="220" t="s">
        <v>40</v>
      </c>
      <c r="D15" s="221"/>
      <c r="E15" s="11"/>
      <c r="F15" s="12"/>
      <c r="G15" s="39"/>
      <c r="H15" s="7"/>
      <c r="I15" s="2"/>
      <c r="J15" s="42"/>
    </row>
    <row r="16" spans="2:10" s="55" customFormat="1" ht="35.1" customHeight="1" thickBot="1" x14ac:dyDescent="0.25">
      <c r="B16" s="56"/>
      <c r="C16" s="57" t="s">
        <v>5</v>
      </c>
      <c r="D16" s="49" t="s">
        <v>18</v>
      </c>
      <c r="E16" s="58" t="s">
        <v>2</v>
      </c>
      <c r="F16" s="58">
        <v>1</v>
      </c>
      <c r="G16" s="105"/>
      <c r="H16" s="59"/>
      <c r="I16" s="60"/>
      <c r="J16" s="61"/>
    </row>
    <row r="17" spans="2:10" s="13" customFormat="1" ht="17.100000000000001" customHeight="1" thickBot="1" x14ac:dyDescent="0.25">
      <c r="B17" s="5">
        <v>2</v>
      </c>
      <c r="C17" s="220" t="s">
        <v>42</v>
      </c>
      <c r="D17" s="221"/>
      <c r="E17" s="11"/>
      <c r="F17" s="12"/>
      <c r="G17" s="39"/>
      <c r="H17" s="7"/>
      <c r="I17" s="2"/>
      <c r="J17" s="42"/>
    </row>
    <row r="18" spans="2:10" s="55" customFormat="1" ht="35.1" customHeight="1" thickBot="1" x14ac:dyDescent="0.25">
      <c r="B18" s="62"/>
      <c r="C18" s="63" t="s">
        <v>14</v>
      </c>
      <c r="D18" s="46" t="s">
        <v>48</v>
      </c>
      <c r="E18" s="64" t="s">
        <v>15</v>
      </c>
      <c r="F18" s="64">
        <v>221</v>
      </c>
      <c r="G18" s="88"/>
      <c r="H18" s="65"/>
      <c r="I18" s="66"/>
      <c r="J18" s="75"/>
    </row>
    <row r="19" spans="2:10" s="13" customFormat="1" ht="17.100000000000001" customHeight="1" thickBot="1" x14ac:dyDescent="0.25">
      <c r="B19" s="5">
        <v>3</v>
      </c>
      <c r="C19" s="220" t="s">
        <v>41</v>
      </c>
      <c r="D19" s="221"/>
      <c r="E19" s="11"/>
      <c r="F19" s="12"/>
      <c r="G19" s="39"/>
      <c r="H19" s="7"/>
      <c r="I19" s="2"/>
      <c r="J19" s="42"/>
    </row>
    <row r="20" spans="2:10" s="68" customFormat="1" ht="35.1" customHeight="1" x14ac:dyDescent="0.2">
      <c r="B20" s="69"/>
      <c r="C20" s="90" t="s">
        <v>16</v>
      </c>
      <c r="D20" s="46" t="s">
        <v>55</v>
      </c>
      <c r="E20" s="70" t="s">
        <v>15</v>
      </c>
      <c r="F20" s="70">
        <v>11550</v>
      </c>
      <c r="G20" s="71"/>
      <c r="H20" s="72"/>
      <c r="I20" s="73"/>
      <c r="J20" s="74"/>
    </row>
    <row r="21" spans="2:10" s="68" customFormat="1" ht="35.1" customHeight="1" x14ac:dyDescent="0.2">
      <c r="B21" s="69"/>
      <c r="C21" s="90" t="s">
        <v>17</v>
      </c>
      <c r="D21" s="46" t="s">
        <v>155</v>
      </c>
      <c r="E21" s="70" t="s">
        <v>64</v>
      </c>
      <c r="F21" s="70">
        <v>2698</v>
      </c>
      <c r="G21" s="71"/>
      <c r="H21" s="72"/>
      <c r="I21" s="73"/>
      <c r="J21" s="74"/>
    </row>
    <row r="22" spans="2:10" s="68" customFormat="1" ht="35.1" customHeight="1" x14ac:dyDescent="0.2">
      <c r="B22" s="69"/>
      <c r="C22" s="90" t="s">
        <v>24</v>
      </c>
      <c r="D22" s="46" t="s">
        <v>56</v>
      </c>
      <c r="E22" s="70" t="s">
        <v>15</v>
      </c>
      <c r="F22" s="70">
        <v>8795</v>
      </c>
      <c r="G22" s="71"/>
      <c r="H22" s="72"/>
      <c r="I22" s="73"/>
      <c r="J22" s="74"/>
    </row>
    <row r="23" spans="2:10" s="76" customFormat="1" ht="35.1" customHeight="1" x14ac:dyDescent="0.2">
      <c r="B23" s="69"/>
      <c r="C23" s="90" t="s">
        <v>25</v>
      </c>
      <c r="D23" s="46" t="s">
        <v>57</v>
      </c>
      <c r="E23" s="70" t="s">
        <v>15</v>
      </c>
      <c r="F23" s="70">
        <v>4895</v>
      </c>
      <c r="G23" s="71"/>
      <c r="H23" s="72"/>
      <c r="I23" s="77"/>
      <c r="J23" s="74"/>
    </row>
    <row r="24" spans="2:10" s="76" customFormat="1" ht="35.1" customHeight="1" x14ac:dyDescent="0.2">
      <c r="B24" s="69"/>
      <c r="C24" s="90" t="s">
        <v>26</v>
      </c>
      <c r="D24" s="46" t="s">
        <v>58</v>
      </c>
      <c r="E24" s="70" t="s">
        <v>15</v>
      </c>
      <c r="F24" s="70">
        <v>1775</v>
      </c>
      <c r="G24" s="71"/>
      <c r="H24" s="72"/>
      <c r="I24" s="77"/>
      <c r="J24" s="74"/>
    </row>
    <row r="25" spans="2:10" s="68" customFormat="1" ht="35.1" customHeight="1" x14ac:dyDescent="0.2">
      <c r="B25" s="69"/>
      <c r="C25" s="90" t="s">
        <v>27</v>
      </c>
      <c r="D25" s="46" t="s">
        <v>175</v>
      </c>
      <c r="E25" s="64" t="s">
        <v>15</v>
      </c>
      <c r="F25" s="64">
        <v>360</v>
      </c>
      <c r="G25" s="71"/>
      <c r="H25" s="72"/>
      <c r="I25" s="73"/>
      <c r="J25" s="74"/>
    </row>
    <row r="26" spans="2:10" s="68" customFormat="1" ht="35.1" customHeight="1" x14ac:dyDescent="0.2">
      <c r="B26" s="69"/>
      <c r="C26" s="90" t="s">
        <v>49</v>
      </c>
      <c r="D26" s="46" t="s">
        <v>59</v>
      </c>
      <c r="E26" s="64" t="s">
        <v>64</v>
      </c>
      <c r="F26" s="64">
        <v>114</v>
      </c>
      <c r="G26" s="71"/>
      <c r="H26" s="72"/>
      <c r="I26" s="73"/>
      <c r="J26" s="74"/>
    </row>
    <row r="27" spans="2:10" s="76" customFormat="1" ht="35.1" customHeight="1" x14ac:dyDescent="0.2">
      <c r="B27" s="69"/>
      <c r="C27" s="90" t="s">
        <v>50</v>
      </c>
      <c r="D27" s="46" t="s">
        <v>60</v>
      </c>
      <c r="E27" s="64" t="s">
        <v>15</v>
      </c>
      <c r="F27" s="64">
        <v>357</v>
      </c>
      <c r="G27" s="71"/>
      <c r="H27" s="72"/>
      <c r="I27" s="77"/>
      <c r="J27" s="74"/>
    </row>
    <row r="28" spans="2:10" s="76" customFormat="1" ht="35.1" customHeight="1" x14ac:dyDescent="0.2">
      <c r="B28" s="69"/>
      <c r="C28" s="90" t="s">
        <v>51</v>
      </c>
      <c r="D28" s="46" t="s">
        <v>176</v>
      </c>
      <c r="E28" s="64" t="s">
        <v>156</v>
      </c>
      <c r="F28" s="64">
        <v>40</v>
      </c>
      <c r="G28" s="71"/>
      <c r="H28" s="72"/>
      <c r="I28" s="77"/>
      <c r="J28" s="74"/>
    </row>
    <row r="29" spans="2:10" s="76" customFormat="1" ht="35.1" customHeight="1" x14ac:dyDescent="0.2">
      <c r="B29" s="69"/>
      <c r="C29" s="90" t="s">
        <v>52</v>
      </c>
      <c r="D29" s="46" t="s">
        <v>61</v>
      </c>
      <c r="E29" s="64" t="s">
        <v>156</v>
      </c>
      <c r="F29" s="64">
        <v>670</v>
      </c>
      <c r="G29" s="71"/>
      <c r="H29" s="72"/>
      <c r="I29" s="77"/>
      <c r="J29" s="74"/>
    </row>
    <row r="30" spans="2:10" s="68" customFormat="1" ht="35.1" customHeight="1" x14ac:dyDescent="0.2">
      <c r="B30" s="69"/>
      <c r="C30" s="90" t="s">
        <v>53</v>
      </c>
      <c r="D30" s="46" t="s">
        <v>62</v>
      </c>
      <c r="E30" s="70" t="s">
        <v>156</v>
      </c>
      <c r="F30" s="70">
        <v>1030</v>
      </c>
      <c r="G30" s="71"/>
      <c r="H30" s="72"/>
      <c r="I30" s="73"/>
      <c r="J30" s="74"/>
    </row>
    <row r="31" spans="2:10" s="68" customFormat="1" ht="35.1" customHeight="1" x14ac:dyDescent="0.2">
      <c r="B31" s="69"/>
      <c r="C31" s="90" t="s">
        <v>54</v>
      </c>
      <c r="D31" s="46" t="s">
        <v>63</v>
      </c>
      <c r="E31" s="64" t="s">
        <v>156</v>
      </c>
      <c r="F31" s="64">
        <v>476</v>
      </c>
      <c r="G31" s="71"/>
      <c r="H31" s="72"/>
      <c r="I31" s="73"/>
      <c r="J31" s="74"/>
    </row>
    <row r="32" spans="2:10" s="76" customFormat="1" ht="35.1" customHeight="1" thickBot="1" x14ac:dyDescent="0.25">
      <c r="B32" s="69"/>
      <c r="C32" s="90" t="s">
        <v>168</v>
      </c>
      <c r="D32" s="47" t="s">
        <v>172</v>
      </c>
      <c r="E32" s="78" t="s">
        <v>15</v>
      </c>
      <c r="F32" s="78">
        <v>1750</v>
      </c>
      <c r="G32" s="71"/>
      <c r="H32" s="67"/>
      <c r="I32" s="73"/>
      <c r="J32" s="74"/>
    </row>
    <row r="33" spans="2:10" ht="17.100000000000001" customHeight="1" thickBot="1" x14ac:dyDescent="0.25">
      <c r="B33" s="5">
        <v>4</v>
      </c>
      <c r="C33" s="91" t="s">
        <v>65</v>
      </c>
      <c r="D33" s="92"/>
      <c r="E33" s="11"/>
      <c r="F33" s="12"/>
      <c r="G33" s="39"/>
      <c r="H33" s="7"/>
      <c r="I33" s="2"/>
      <c r="J33" s="42"/>
    </row>
    <row r="34" spans="2:10" s="68" customFormat="1" ht="35.1" customHeight="1" x14ac:dyDescent="0.2">
      <c r="B34" s="69"/>
      <c r="C34" s="102" t="s">
        <v>21</v>
      </c>
      <c r="D34" s="46" t="s">
        <v>37</v>
      </c>
      <c r="E34" s="64" t="s">
        <v>156</v>
      </c>
      <c r="F34" s="64">
        <v>51</v>
      </c>
      <c r="G34" s="88"/>
      <c r="H34" s="110"/>
      <c r="I34" s="111"/>
      <c r="J34" s="112"/>
    </row>
    <row r="35" spans="2:10" s="68" customFormat="1" ht="35.1" customHeight="1" x14ac:dyDescent="0.2">
      <c r="B35" s="69"/>
      <c r="C35" s="90" t="s">
        <v>22</v>
      </c>
      <c r="D35" s="46" t="s">
        <v>43</v>
      </c>
      <c r="E35" s="64" t="s">
        <v>156</v>
      </c>
      <c r="F35" s="64">
        <v>15</v>
      </c>
      <c r="G35" s="88"/>
      <c r="H35" s="72"/>
      <c r="I35" s="111"/>
      <c r="J35" s="112"/>
    </row>
    <row r="36" spans="2:10" s="68" customFormat="1" ht="35.1" customHeight="1" x14ac:dyDescent="0.2">
      <c r="B36" s="69"/>
      <c r="C36" s="90" t="s">
        <v>23</v>
      </c>
      <c r="D36" s="46" t="s">
        <v>38</v>
      </c>
      <c r="E36" s="64" t="s">
        <v>156</v>
      </c>
      <c r="F36" s="64">
        <v>289</v>
      </c>
      <c r="G36" s="88"/>
      <c r="H36" s="72"/>
      <c r="I36" s="111"/>
      <c r="J36" s="112"/>
    </row>
    <row r="37" spans="2:10" s="68" customFormat="1" ht="35.1" customHeight="1" x14ac:dyDescent="0.2">
      <c r="B37" s="69"/>
      <c r="C37" s="90" t="s">
        <v>33</v>
      </c>
      <c r="D37" s="46" t="s">
        <v>46</v>
      </c>
      <c r="E37" s="64" t="s">
        <v>156</v>
      </c>
      <c r="F37" s="64">
        <v>191</v>
      </c>
      <c r="G37" s="88"/>
      <c r="H37" s="72"/>
      <c r="I37" s="111"/>
      <c r="J37" s="112"/>
    </row>
    <row r="38" spans="2:10" s="76" customFormat="1" ht="35.1" customHeight="1" x14ac:dyDescent="0.2">
      <c r="B38" s="69"/>
      <c r="C38" s="90" t="s">
        <v>34</v>
      </c>
      <c r="D38" s="46" t="s">
        <v>78</v>
      </c>
      <c r="E38" s="64" t="s">
        <v>156</v>
      </c>
      <c r="F38" s="64">
        <v>25</v>
      </c>
      <c r="G38" s="88"/>
      <c r="H38" s="72"/>
      <c r="I38" s="111"/>
      <c r="J38" s="112"/>
    </row>
    <row r="39" spans="2:10" s="76" customFormat="1" ht="35.1" customHeight="1" x14ac:dyDescent="0.2">
      <c r="B39" s="69"/>
      <c r="C39" s="90" t="s">
        <v>35</v>
      </c>
      <c r="D39" s="46" t="s">
        <v>79</v>
      </c>
      <c r="E39" s="64" t="s">
        <v>2</v>
      </c>
      <c r="F39" s="64">
        <v>7</v>
      </c>
      <c r="G39" s="88"/>
      <c r="H39" s="72"/>
      <c r="I39" s="111"/>
      <c r="J39" s="112"/>
    </row>
    <row r="40" spans="2:10" s="76" customFormat="1" ht="35.1" customHeight="1" x14ac:dyDescent="0.2">
      <c r="B40" s="69"/>
      <c r="C40" s="90" t="s">
        <v>44</v>
      </c>
      <c r="D40" s="46" t="s">
        <v>80</v>
      </c>
      <c r="E40" s="64" t="s">
        <v>2</v>
      </c>
      <c r="F40" s="64">
        <v>14</v>
      </c>
      <c r="G40" s="88"/>
      <c r="H40" s="72"/>
      <c r="I40" s="111"/>
      <c r="J40" s="112"/>
    </row>
    <row r="41" spans="2:10" s="68" customFormat="1" ht="35.1" customHeight="1" x14ac:dyDescent="0.2">
      <c r="B41" s="69"/>
      <c r="C41" s="90" t="s">
        <v>45</v>
      </c>
      <c r="D41" s="46" t="s">
        <v>81</v>
      </c>
      <c r="E41" s="64" t="s">
        <v>2</v>
      </c>
      <c r="F41" s="64">
        <v>2</v>
      </c>
      <c r="G41" s="88"/>
      <c r="H41" s="72"/>
      <c r="I41" s="111"/>
      <c r="J41" s="112"/>
    </row>
    <row r="42" spans="2:10" s="68" customFormat="1" ht="35.1" customHeight="1" x14ac:dyDescent="0.2">
      <c r="B42" s="69"/>
      <c r="C42" s="90" t="s">
        <v>66</v>
      </c>
      <c r="D42" s="46" t="s">
        <v>153</v>
      </c>
      <c r="E42" s="64" t="s">
        <v>2</v>
      </c>
      <c r="F42" s="64">
        <v>1</v>
      </c>
      <c r="G42" s="88"/>
      <c r="H42" s="72"/>
      <c r="I42" s="111"/>
      <c r="J42" s="112"/>
    </row>
    <row r="43" spans="2:10" s="68" customFormat="1" ht="35.1" customHeight="1" x14ac:dyDescent="0.2">
      <c r="B43" s="69"/>
      <c r="C43" s="90" t="s">
        <v>67</v>
      </c>
      <c r="D43" s="46" t="s">
        <v>82</v>
      </c>
      <c r="E43" s="64" t="s">
        <v>15</v>
      </c>
      <c r="F43" s="64">
        <v>1873</v>
      </c>
      <c r="G43" s="88"/>
      <c r="H43" s="72"/>
      <c r="I43" s="111"/>
      <c r="J43" s="112"/>
    </row>
    <row r="44" spans="2:10" s="68" customFormat="1" ht="35.1" customHeight="1" x14ac:dyDescent="0.2">
      <c r="B44" s="69"/>
      <c r="C44" s="90" t="s">
        <v>68</v>
      </c>
      <c r="D44" s="46" t="s">
        <v>83</v>
      </c>
      <c r="E44" s="64" t="s">
        <v>15</v>
      </c>
      <c r="F44" s="64">
        <v>4960</v>
      </c>
      <c r="G44" s="88"/>
      <c r="H44" s="72"/>
      <c r="I44" s="111"/>
      <c r="J44" s="112"/>
    </row>
    <row r="45" spans="2:10" s="76" customFormat="1" ht="35.1" customHeight="1" x14ac:dyDescent="0.2">
      <c r="B45" s="69"/>
      <c r="C45" s="90" t="s">
        <v>69</v>
      </c>
      <c r="D45" s="46" t="s">
        <v>84</v>
      </c>
      <c r="E45" s="64" t="s">
        <v>64</v>
      </c>
      <c r="F45" s="64">
        <v>5024</v>
      </c>
      <c r="G45" s="88"/>
      <c r="H45" s="72"/>
      <c r="I45" s="111"/>
      <c r="J45" s="112"/>
    </row>
    <row r="46" spans="2:10" s="68" customFormat="1" ht="35.1" customHeight="1" x14ac:dyDescent="0.2">
      <c r="B46" s="69"/>
      <c r="C46" s="90" t="s">
        <v>70</v>
      </c>
      <c r="D46" s="46" t="s">
        <v>85</v>
      </c>
      <c r="E46" s="64" t="s">
        <v>64</v>
      </c>
      <c r="F46" s="64">
        <v>174</v>
      </c>
      <c r="G46" s="88"/>
      <c r="H46" s="72"/>
      <c r="I46" s="111"/>
      <c r="J46" s="112"/>
    </row>
    <row r="47" spans="2:10" s="68" customFormat="1" ht="35.1" customHeight="1" x14ac:dyDescent="0.2">
      <c r="B47" s="69"/>
      <c r="C47" s="90" t="s">
        <v>71</v>
      </c>
      <c r="D47" s="46" t="s">
        <v>86</v>
      </c>
      <c r="E47" s="64" t="s">
        <v>64</v>
      </c>
      <c r="F47" s="64">
        <v>148</v>
      </c>
      <c r="G47" s="88"/>
      <c r="H47" s="72"/>
      <c r="I47" s="111"/>
      <c r="J47" s="112"/>
    </row>
    <row r="48" spans="2:10" s="68" customFormat="1" ht="35.1" customHeight="1" x14ac:dyDescent="0.2">
      <c r="B48" s="69"/>
      <c r="C48" s="90" t="s">
        <v>72</v>
      </c>
      <c r="D48" s="46" t="s">
        <v>148</v>
      </c>
      <c r="E48" s="64" t="s">
        <v>156</v>
      </c>
      <c r="F48" s="64">
        <v>295</v>
      </c>
      <c r="G48" s="88"/>
      <c r="H48" s="72"/>
      <c r="I48" s="111"/>
      <c r="J48" s="112"/>
    </row>
    <row r="49" spans="2:10" s="68" customFormat="1" ht="35.1" customHeight="1" x14ac:dyDescent="0.2">
      <c r="B49" s="69"/>
      <c r="C49" s="90" t="s">
        <v>73</v>
      </c>
      <c r="D49" s="46" t="s">
        <v>149</v>
      </c>
      <c r="E49" s="64" t="s">
        <v>2</v>
      </c>
      <c r="F49" s="64">
        <v>1</v>
      </c>
      <c r="G49" s="88"/>
      <c r="H49" s="72"/>
      <c r="I49" s="111"/>
      <c r="J49" s="112"/>
    </row>
    <row r="50" spans="2:10" s="76" customFormat="1" ht="35.1" customHeight="1" x14ac:dyDescent="0.2">
      <c r="B50" s="69"/>
      <c r="C50" s="90" t="s">
        <v>74</v>
      </c>
      <c r="D50" s="46" t="s">
        <v>150</v>
      </c>
      <c r="E50" s="64" t="s">
        <v>2</v>
      </c>
      <c r="F50" s="64">
        <v>1</v>
      </c>
      <c r="G50" s="88"/>
      <c r="H50" s="72"/>
      <c r="I50" s="111"/>
      <c r="J50" s="112"/>
    </row>
    <row r="51" spans="2:10" s="76" customFormat="1" ht="35.1" customHeight="1" x14ac:dyDescent="0.2">
      <c r="B51" s="69"/>
      <c r="C51" s="90" t="s">
        <v>75</v>
      </c>
      <c r="D51" s="46" t="s">
        <v>151</v>
      </c>
      <c r="E51" s="64" t="s">
        <v>2</v>
      </c>
      <c r="F51" s="64">
        <v>4</v>
      </c>
      <c r="G51" s="88"/>
      <c r="H51" s="72"/>
      <c r="I51" s="111"/>
      <c r="J51" s="112"/>
    </row>
    <row r="52" spans="2:10" s="76" customFormat="1" ht="35.1" customHeight="1" x14ac:dyDescent="0.2">
      <c r="B52" s="69"/>
      <c r="C52" s="90" t="s">
        <v>76</v>
      </c>
      <c r="D52" s="46" t="s">
        <v>152</v>
      </c>
      <c r="E52" s="64" t="s">
        <v>2</v>
      </c>
      <c r="F52" s="64">
        <v>1</v>
      </c>
      <c r="G52" s="88"/>
      <c r="H52" s="72"/>
      <c r="I52" s="111"/>
      <c r="J52" s="112"/>
    </row>
    <row r="53" spans="2:10" s="76" customFormat="1" ht="35.1" customHeight="1" thickBot="1" x14ac:dyDescent="0.25">
      <c r="B53" s="69"/>
      <c r="C53" s="94" t="s">
        <v>77</v>
      </c>
      <c r="D53" s="48" t="s">
        <v>87</v>
      </c>
      <c r="E53" s="80" t="s">
        <v>2</v>
      </c>
      <c r="F53" s="80">
        <v>1</v>
      </c>
      <c r="G53" s="71"/>
      <c r="H53" s="108"/>
      <c r="I53" s="111"/>
      <c r="J53" s="112"/>
    </row>
    <row r="54" spans="2:10" ht="17.100000000000001" customHeight="1" thickBot="1" x14ac:dyDescent="0.25">
      <c r="B54" s="5">
        <v>5</v>
      </c>
      <c r="C54" s="220" t="s">
        <v>88</v>
      </c>
      <c r="D54" s="221"/>
      <c r="E54" s="11"/>
      <c r="F54" s="12"/>
      <c r="G54" s="39"/>
      <c r="H54" s="7"/>
      <c r="I54" s="2"/>
      <c r="J54" s="42"/>
    </row>
    <row r="55" spans="2:10" s="68" customFormat="1" ht="35.1" customHeight="1" x14ac:dyDescent="0.2">
      <c r="B55" s="69"/>
      <c r="C55" s="97" t="s">
        <v>28</v>
      </c>
      <c r="D55" s="45" t="s">
        <v>177</v>
      </c>
      <c r="E55" s="84" t="s">
        <v>2</v>
      </c>
      <c r="F55" s="84">
        <v>34</v>
      </c>
      <c r="G55" s="88"/>
      <c r="H55" s="85"/>
      <c r="I55" s="86"/>
      <c r="J55" s="87"/>
    </row>
    <row r="56" spans="2:10" s="68" customFormat="1" ht="35.1" customHeight="1" x14ac:dyDescent="0.2">
      <c r="B56" s="69"/>
      <c r="C56" s="90" t="s">
        <v>29</v>
      </c>
      <c r="D56" s="46" t="s">
        <v>160</v>
      </c>
      <c r="E56" s="64" t="s">
        <v>2</v>
      </c>
      <c r="F56" s="64">
        <v>1</v>
      </c>
      <c r="G56" s="88"/>
      <c r="H56" s="79"/>
      <c r="I56" s="66"/>
      <c r="J56" s="74"/>
    </row>
    <row r="57" spans="2:10" s="68" customFormat="1" ht="35.1" customHeight="1" x14ac:dyDescent="0.2">
      <c r="B57" s="69"/>
      <c r="C57" s="90" t="s">
        <v>47</v>
      </c>
      <c r="D57" s="46" t="s">
        <v>158</v>
      </c>
      <c r="E57" s="64" t="s">
        <v>2</v>
      </c>
      <c r="F57" s="64">
        <v>17</v>
      </c>
      <c r="G57" s="88"/>
      <c r="H57" s="72"/>
      <c r="I57" s="66"/>
      <c r="J57" s="74"/>
    </row>
    <row r="58" spans="2:10" s="68" customFormat="1" ht="35.1" customHeight="1" x14ac:dyDescent="0.2">
      <c r="B58" s="69"/>
      <c r="C58" s="90" t="s">
        <v>90</v>
      </c>
      <c r="D58" s="46" t="s">
        <v>159</v>
      </c>
      <c r="E58" s="64" t="s">
        <v>2</v>
      </c>
      <c r="F58" s="64">
        <v>2</v>
      </c>
      <c r="G58" s="88"/>
      <c r="H58" s="79"/>
      <c r="I58" s="66"/>
      <c r="J58" s="74"/>
    </row>
    <row r="59" spans="2:10" s="76" customFormat="1" ht="35.1" customHeight="1" x14ac:dyDescent="0.2">
      <c r="B59" s="69"/>
      <c r="C59" s="90" t="s">
        <v>91</v>
      </c>
      <c r="D59" s="46" t="s">
        <v>165</v>
      </c>
      <c r="E59" s="64" t="s">
        <v>2</v>
      </c>
      <c r="F59" s="64">
        <v>39</v>
      </c>
      <c r="G59" s="88"/>
      <c r="H59" s="72"/>
      <c r="I59" s="66"/>
      <c r="J59" s="74"/>
    </row>
    <row r="60" spans="2:10" s="76" customFormat="1" ht="35.1" customHeight="1" x14ac:dyDescent="0.2">
      <c r="B60" s="69"/>
      <c r="C60" s="90" t="s">
        <v>92</v>
      </c>
      <c r="D60" s="46" t="s">
        <v>174</v>
      </c>
      <c r="E60" s="64" t="s">
        <v>2</v>
      </c>
      <c r="F60" s="64">
        <v>29</v>
      </c>
      <c r="G60" s="88"/>
      <c r="H60" s="72"/>
      <c r="I60" s="66"/>
      <c r="J60" s="74"/>
    </row>
    <row r="61" spans="2:10" s="76" customFormat="1" ht="35.1" customHeight="1" x14ac:dyDescent="0.2">
      <c r="B61" s="69"/>
      <c r="C61" s="90" t="s">
        <v>93</v>
      </c>
      <c r="D61" s="46" t="s">
        <v>166</v>
      </c>
      <c r="E61" s="64" t="s">
        <v>2</v>
      </c>
      <c r="F61" s="64">
        <v>17</v>
      </c>
      <c r="G61" s="88"/>
      <c r="H61" s="79"/>
      <c r="I61" s="66"/>
      <c r="J61" s="74"/>
    </row>
    <row r="62" spans="2:10" s="68" customFormat="1" ht="35.1" customHeight="1" x14ac:dyDescent="0.2">
      <c r="B62" s="69"/>
      <c r="C62" s="90" t="s">
        <v>94</v>
      </c>
      <c r="D62" s="46" t="s">
        <v>167</v>
      </c>
      <c r="E62" s="64" t="s">
        <v>2</v>
      </c>
      <c r="F62" s="64">
        <v>17</v>
      </c>
      <c r="G62" s="88"/>
      <c r="H62" s="79"/>
      <c r="I62" s="66"/>
      <c r="J62" s="74"/>
    </row>
    <row r="63" spans="2:10" s="68" customFormat="1" ht="35.1" customHeight="1" x14ac:dyDescent="0.2">
      <c r="B63" s="69"/>
      <c r="C63" s="90" t="s">
        <v>95</v>
      </c>
      <c r="D63" s="46" t="s">
        <v>178</v>
      </c>
      <c r="E63" s="64" t="s">
        <v>156</v>
      </c>
      <c r="F63" s="64">
        <v>2350</v>
      </c>
      <c r="G63" s="88"/>
      <c r="H63" s="79"/>
      <c r="I63" s="66"/>
      <c r="J63" s="74"/>
    </row>
    <row r="64" spans="2:10" s="68" customFormat="1" ht="35.1" customHeight="1" x14ac:dyDescent="0.2">
      <c r="B64" s="69"/>
      <c r="C64" s="90" t="s">
        <v>96</v>
      </c>
      <c r="D64" s="46" t="s">
        <v>169</v>
      </c>
      <c r="E64" s="64" t="s">
        <v>156</v>
      </c>
      <c r="F64" s="64">
        <v>35</v>
      </c>
      <c r="G64" s="88"/>
      <c r="H64" s="72"/>
      <c r="I64" s="66"/>
      <c r="J64" s="74"/>
    </row>
    <row r="65" spans="2:10" s="68" customFormat="1" ht="35.1" customHeight="1" x14ac:dyDescent="0.2">
      <c r="B65" s="69"/>
      <c r="C65" s="90" t="s">
        <v>97</v>
      </c>
      <c r="D65" s="46" t="s">
        <v>179</v>
      </c>
      <c r="E65" s="64" t="s">
        <v>2</v>
      </c>
      <c r="F65" s="64">
        <v>1</v>
      </c>
      <c r="G65" s="88"/>
      <c r="H65" s="79"/>
      <c r="I65" s="66"/>
      <c r="J65" s="74"/>
    </row>
    <row r="66" spans="2:10" s="76" customFormat="1" ht="35.1" customHeight="1" x14ac:dyDescent="0.2">
      <c r="B66" s="69"/>
      <c r="C66" s="95" t="s">
        <v>98</v>
      </c>
      <c r="D66" s="47" t="s">
        <v>161</v>
      </c>
      <c r="E66" s="78" t="s">
        <v>156</v>
      </c>
      <c r="F66" s="78">
        <v>900</v>
      </c>
      <c r="G66" s="88"/>
      <c r="H66" s="93"/>
      <c r="I66" s="66"/>
      <c r="J66" s="74"/>
    </row>
    <row r="67" spans="2:10" s="68" customFormat="1" ht="35.1" customHeight="1" x14ac:dyDescent="0.2">
      <c r="B67" s="69"/>
      <c r="C67" s="98" t="s">
        <v>99</v>
      </c>
      <c r="D67" s="100" t="s">
        <v>162</v>
      </c>
      <c r="E67" s="101" t="s">
        <v>156</v>
      </c>
      <c r="F67" s="101">
        <v>770</v>
      </c>
      <c r="G67" s="88"/>
      <c r="H67" s="72"/>
      <c r="I67" s="73"/>
      <c r="J67" s="74"/>
    </row>
    <row r="68" spans="2:10" s="68" customFormat="1" ht="35.1" customHeight="1" x14ac:dyDescent="0.2">
      <c r="B68" s="69"/>
      <c r="C68" s="102" t="s">
        <v>100</v>
      </c>
      <c r="D68" s="46" t="s">
        <v>163</v>
      </c>
      <c r="E68" s="64" t="s">
        <v>156</v>
      </c>
      <c r="F68" s="64">
        <v>700</v>
      </c>
      <c r="G68" s="88"/>
      <c r="H68" s="96"/>
      <c r="I68" s="66"/>
      <c r="J68" s="74"/>
    </row>
    <row r="69" spans="2:10" s="68" customFormat="1" ht="35.1" customHeight="1" x14ac:dyDescent="0.2">
      <c r="B69" s="69"/>
      <c r="C69" s="90" t="s">
        <v>101</v>
      </c>
      <c r="D69" s="46" t="s">
        <v>164</v>
      </c>
      <c r="E69" s="64" t="s">
        <v>156</v>
      </c>
      <c r="F69" s="64">
        <v>500</v>
      </c>
      <c r="G69" s="88"/>
      <c r="H69" s="79"/>
      <c r="I69" s="66"/>
      <c r="J69" s="74"/>
    </row>
    <row r="70" spans="2:10" s="68" customFormat="1" ht="35.1" customHeight="1" thickBot="1" x14ac:dyDescent="0.25">
      <c r="B70" s="69"/>
      <c r="C70" s="94" t="s">
        <v>102</v>
      </c>
      <c r="D70" s="48" t="s">
        <v>89</v>
      </c>
      <c r="E70" s="99" t="s">
        <v>2</v>
      </c>
      <c r="F70" s="99">
        <v>35</v>
      </c>
      <c r="G70" s="71"/>
      <c r="H70" s="81"/>
      <c r="I70" s="82"/>
      <c r="J70" s="83"/>
    </row>
    <row r="71" spans="2:10" s="14" customFormat="1" ht="17.100000000000001" customHeight="1" thickBot="1" x14ac:dyDescent="0.25">
      <c r="B71" s="5">
        <v>6</v>
      </c>
      <c r="C71" s="220" t="s">
        <v>189</v>
      </c>
      <c r="D71" s="221"/>
      <c r="E71" s="11"/>
      <c r="F71" s="12"/>
      <c r="G71" s="39"/>
      <c r="H71" s="7"/>
      <c r="I71" s="2"/>
      <c r="J71" s="42"/>
    </row>
    <row r="72" spans="2:10" s="68" customFormat="1" ht="35.1" customHeight="1" thickBot="1" x14ac:dyDescent="0.25">
      <c r="B72" s="69"/>
      <c r="C72" s="90" t="s">
        <v>30</v>
      </c>
      <c r="D72" s="46" t="s">
        <v>191</v>
      </c>
      <c r="E72" s="70" t="s">
        <v>2</v>
      </c>
      <c r="F72" s="70">
        <v>5</v>
      </c>
      <c r="G72" s="88"/>
      <c r="H72" s="79"/>
      <c r="I72" s="66"/>
      <c r="J72" s="74"/>
    </row>
    <row r="73" spans="2:10" ht="17.100000000000001" customHeight="1" thickBot="1" x14ac:dyDescent="0.25">
      <c r="B73" s="5">
        <v>7</v>
      </c>
      <c r="C73" s="220" t="s">
        <v>103</v>
      </c>
      <c r="D73" s="221"/>
      <c r="E73" s="11"/>
      <c r="F73" s="12"/>
      <c r="G73" s="39"/>
      <c r="H73" s="7"/>
      <c r="I73" s="2"/>
      <c r="J73" s="42"/>
    </row>
    <row r="74" spans="2:10" s="68" customFormat="1" ht="35.1" customHeight="1" x14ac:dyDescent="0.2">
      <c r="B74" s="69"/>
      <c r="C74" s="97" t="s">
        <v>31</v>
      </c>
      <c r="D74" s="45" t="s">
        <v>108</v>
      </c>
      <c r="E74" s="84" t="s">
        <v>156</v>
      </c>
      <c r="F74" s="84">
        <v>2458</v>
      </c>
      <c r="G74" s="88"/>
      <c r="H74" s="85"/>
      <c r="I74" s="86"/>
      <c r="J74" s="87"/>
    </row>
    <row r="75" spans="2:10" s="68" customFormat="1" ht="35.1" customHeight="1" x14ac:dyDescent="0.2">
      <c r="B75" s="69"/>
      <c r="C75" s="90" t="s">
        <v>104</v>
      </c>
      <c r="D75" s="46" t="s">
        <v>109</v>
      </c>
      <c r="E75" s="64" t="s">
        <v>15</v>
      </c>
      <c r="F75" s="64">
        <v>4667</v>
      </c>
      <c r="G75" s="71"/>
      <c r="H75" s="79"/>
      <c r="I75" s="66"/>
      <c r="J75" s="74"/>
    </row>
    <row r="76" spans="2:10" s="68" customFormat="1" ht="35.1" customHeight="1" x14ac:dyDescent="0.2">
      <c r="B76" s="69"/>
      <c r="C76" s="90" t="s">
        <v>105</v>
      </c>
      <c r="D76" s="46" t="s">
        <v>180</v>
      </c>
      <c r="E76" s="64" t="s">
        <v>15</v>
      </c>
      <c r="F76" s="64">
        <v>283</v>
      </c>
      <c r="G76" s="71"/>
      <c r="H76" s="72"/>
      <c r="I76" s="66"/>
      <c r="J76" s="74"/>
    </row>
    <row r="77" spans="2:10" s="68" customFormat="1" ht="35.1" customHeight="1" x14ac:dyDescent="0.2">
      <c r="B77" s="69"/>
      <c r="C77" s="90" t="s">
        <v>106</v>
      </c>
      <c r="D77" s="46" t="s">
        <v>181</v>
      </c>
      <c r="E77" s="64" t="s">
        <v>15</v>
      </c>
      <c r="F77" s="64">
        <v>37</v>
      </c>
      <c r="G77" s="71"/>
      <c r="H77" s="79"/>
      <c r="I77" s="66"/>
      <c r="J77" s="74"/>
    </row>
    <row r="78" spans="2:10" s="76" customFormat="1" ht="35.1" customHeight="1" thickBot="1" x14ac:dyDescent="0.25">
      <c r="B78" s="69"/>
      <c r="C78" s="90" t="s">
        <v>107</v>
      </c>
      <c r="D78" s="46" t="s">
        <v>190</v>
      </c>
      <c r="E78" s="70" t="s">
        <v>156</v>
      </c>
      <c r="F78" s="70">
        <v>410</v>
      </c>
      <c r="G78" s="71"/>
      <c r="H78" s="79"/>
      <c r="I78" s="66"/>
      <c r="J78" s="74"/>
    </row>
    <row r="79" spans="2:10" ht="17.100000000000001" customHeight="1" thickBot="1" x14ac:dyDescent="0.25">
      <c r="B79" s="5">
        <v>8</v>
      </c>
      <c r="C79" s="220" t="s">
        <v>171</v>
      </c>
      <c r="D79" s="221"/>
      <c r="E79" s="11"/>
      <c r="F79" s="12"/>
      <c r="G79" s="39"/>
      <c r="H79" s="7"/>
      <c r="I79" s="2"/>
      <c r="J79" s="42"/>
    </row>
    <row r="80" spans="2:10" s="68" customFormat="1" ht="35.1" customHeight="1" x14ac:dyDescent="0.2">
      <c r="B80" s="69"/>
      <c r="C80" s="97" t="s">
        <v>110</v>
      </c>
      <c r="D80" s="45" t="s">
        <v>182</v>
      </c>
      <c r="E80" s="84" t="s">
        <v>2</v>
      </c>
      <c r="F80" s="84">
        <v>18</v>
      </c>
      <c r="G80" s="88"/>
      <c r="H80" s="85"/>
      <c r="I80" s="86"/>
      <c r="J80" s="87"/>
    </row>
    <row r="81" spans="2:10" s="68" customFormat="1" ht="35.1" customHeight="1" x14ac:dyDescent="0.2">
      <c r="B81" s="69"/>
      <c r="C81" s="90" t="s">
        <v>111</v>
      </c>
      <c r="D81" s="46" t="s">
        <v>121</v>
      </c>
      <c r="E81" s="64" t="s">
        <v>2</v>
      </c>
      <c r="F81" s="64">
        <v>4</v>
      </c>
      <c r="G81" s="71"/>
      <c r="H81" s="79"/>
      <c r="I81" s="66"/>
      <c r="J81" s="74"/>
    </row>
    <row r="82" spans="2:10" s="68" customFormat="1" ht="35.1" customHeight="1" x14ac:dyDescent="0.2">
      <c r="B82" s="69"/>
      <c r="C82" s="90" t="s">
        <v>112</v>
      </c>
      <c r="D82" s="46" t="s">
        <v>122</v>
      </c>
      <c r="E82" s="64" t="s">
        <v>2</v>
      </c>
      <c r="F82" s="64">
        <v>7</v>
      </c>
      <c r="G82" s="71"/>
      <c r="H82" s="72"/>
      <c r="I82" s="66"/>
      <c r="J82" s="74"/>
    </row>
    <row r="83" spans="2:10" s="68" customFormat="1" ht="35.1" customHeight="1" x14ac:dyDescent="0.2">
      <c r="B83" s="69"/>
      <c r="C83" s="90" t="s">
        <v>113</v>
      </c>
      <c r="D83" s="46" t="s">
        <v>123</v>
      </c>
      <c r="E83" s="64" t="s">
        <v>2</v>
      </c>
      <c r="F83" s="64">
        <v>4</v>
      </c>
      <c r="G83" s="71"/>
      <c r="H83" s="79"/>
      <c r="I83" s="66"/>
      <c r="J83" s="74"/>
    </row>
    <row r="84" spans="2:10" s="76" customFormat="1" ht="35.1" customHeight="1" x14ac:dyDescent="0.2">
      <c r="B84" s="69"/>
      <c r="C84" s="90" t="s">
        <v>114</v>
      </c>
      <c r="D84" s="46" t="s">
        <v>124</v>
      </c>
      <c r="E84" s="70" t="s">
        <v>2</v>
      </c>
      <c r="F84" s="70">
        <v>178</v>
      </c>
      <c r="G84" s="71"/>
      <c r="H84" s="72"/>
      <c r="I84" s="66"/>
      <c r="J84" s="74"/>
    </row>
    <row r="85" spans="2:10" s="76" customFormat="1" ht="35.1" customHeight="1" x14ac:dyDescent="0.2">
      <c r="B85" s="69"/>
      <c r="C85" s="90" t="s">
        <v>115</v>
      </c>
      <c r="D85" s="46" t="s">
        <v>125</v>
      </c>
      <c r="E85" s="70" t="s">
        <v>2</v>
      </c>
      <c r="F85" s="70">
        <v>12</v>
      </c>
      <c r="G85" s="71"/>
      <c r="H85" s="72"/>
      <c r="I85" s="66"/>
      <c r="J85" s="74"/>
    </row>
    <row r="86" spans="2:10" s="76" customFormat="1" ht="35.1" customHeight="1" x14ac:dyDescent="0.2">
      <c r="B86" s="69"/>
      <c r="C86" s="90" t="s">
        <v>116</v>
      </c>
      <c r="D86" s="46" t="s">
        <v>126</v>
      </c>
      <c r="E86" s="64" t="s">
        <v>2</v>
      </c>
      <c r="F86" s="64">
        <v>17</v>
      </c>
      <c r="G86" s="71"/>
      <c r="H86" s="79"/>
      <c r="I86" s="66"/>
      <c r="J86" s="74"/>
    </row>
    <row r="87" spans="2:10" s="68" customFormat="1" ht="35.1" customHeight="1" x14ac:dyDescent="0.2">
      <c r="B87" s="69"/>
      <c r="C87" s="90" t="s">
        <v>117</v>
      </c>
      <c r="D87" s="46" t="s">
        <v>127</v>
      </c>
      <c r="E87" s="64" t="s">
        <v>2</v>
      </c>
      <c r="F87" s="64">
        <v>35</v>
      </c>
      <c r="G87" s="71"/>
      <c r="H87" s="79"/>
      <c r="I87" s="66"/>
      <c r="J87" s="74"/>
    </row>
    <row r="88" spans="2:10" s="68" customFormat="1" ht="35.1" customHeight="1" x14ac:dyDescent="0.2">
      <c r="B88" s="69"/>
      <c r="C88" s="90" t="s">
        <v>118</v>
      </c>
      <c r="D88" s="46" t="s">
        <v>128</v>
      </c>
      <c r="E88" s="64" t="s">
        <v>2</v>
      </c>
      <c r="F88" s="64">
        <v>7</v>
      </c>
      <c r="G88" s="71"/>
      <c r="H88" s="79"/>
      <c r="I88" s="66"/>
      <c r="J88" s="74"/>
    </row>
    <row r="89" spans="2:10" s="68" customFormat="1" ht="35.1" customHeight="1" x14ac:dyDescent="0.2">
      <c r="B89" s="69"/>
      <c r="C89" s="90" t="s">
        <v>119</v>
      </c>
      <c r="D89" s="46" t="s">
        <v>129</v>
      </c>
      <c r="E89" s="64" t="s">
        <v>2</v>
      </c>
      <c r="F89" s="64">
        <v>226</v>
      </c>
      <c r="G89" s="71"/>
      <c r="H89" s="72"/>
      <c r="I89" s="66"/>
      <c r="J89" s="74"/>
    </row>
    <row r="90" spans="2:10" s="76" customFormat="1" ht="35.1" customHeight="1" thickBot="1" x14ac:dyDescent="0.25">
      <c r="B90" s="69"/>
      <c r="C90" s="95" t="s">
        <v>120</v>
      </c>
      <c r="D90" s="47" t="s">
        <v>188</v>
      </c>
      <c r="E90" s="109" t="s">
        <v>156</v>
      </c>
      <c r="F90" s="109">
        <v>110</v>
      </c>
      <c r="G90" s="71"/>
      <c r="H90" s="93"/>
      <c r="I90" s="66"/>
      <c r="J90" s="74"/>
    </row>
    <row r="91" spans="2:10" ht="17.100000000000001" customHeight="1" thickBot="1" x14ac:dyDescent="0.25">
      <c r="B91" s="5">
        <v>9</v>
      </c>
      <c r="C91" s="220" t="s">
        <v>130</v>
      </c>
      <c r="D91" s="221"/>
      <c r="E91" s="11"/>
      <c r="F91" s="12"/>
      <c r="G91" s="39"/>
      <c r="H91" s="7"/>
      <c r="I91" s="2"/>
      <c r="J91" s="42"/>
    </row>
    <row r="92" spans="2:10" s="68" customFormat="1" ht="35.1" customHeight="1" x14ac:dyDescent="0.2">
      <c r="B92" s="69"/>
      <c r="C92" s="97" t="s">
        <v>137</v>
      </c>
      <c r="D92" s="45" t="s">
        <v>131</v>
      </c>
      <c r="E92" s="84" t="s">
        <v>2</v>
      </c>
      <c r="F92" s="84">
        <v>2</v>
      </c>
      <c r="G92" s="88"/>
      <c r="H92" s="85"/>
      <c r="I92" s="86"/>
      <c r="J92" s="87"/>
    </row>
    <row r="93" spans="2:10" s="68" customFormat="1" ht="35.1" customHeight="1" x14ac:dyDescent="0.2">
      <c r="B93" s="69"/>
      <c r="C93" s="90" t="s">
        <v>138</v>
      </c>
      <c r="D93" s="46" t="s">
        <v>132</v>
      </c>
      <c r="E93" s="64" t="s">
        <v>2</v>
      </c>
      <c r="F93" s="64">
        <v>1</v>
      </c>
      <c r="G93" s="71"/>
      <c r="H93" s="79"/>
      <c r="I93" s="66"/>
      <c r="J93" s="74"/>
    </row>
    <row r="94" spans="2:10" s="68" customFormat="1" ht="35.1" customHeight="1" x14ac:dyDescent="0.2">
      <c r="B94" s="69"/>
      <c r="C94" s="90" t="s">
        <v>139</v>
      </c>
      <c r="D94" s="46" t="s">
        <v>133</v>
      </c>
      <c r="E94" s="64" t="s">
        <v>2</v>
      </c>
      <c r="F94" s="64">
        <v>2</v>
      </c>
      <c r="G94" s="71"/>
      <c r="H94" s="72"/>
      <c r="I94" s="66"/>
      <c r="J94" s="74"/>
    </row>
    <row r="95" spans="2:10" s="68" customFormat="1" ht="35.1" customHeight="1" x14ac:dyDescent="0.2">
      <c r="B95" s="69"/>
      <c r="C95" s="90" t="s">
        <v>140</v>
      </c>
      <c r="D95" s="46" t="s">
        <v>134</v>
      </c>
      <c r="E95" s="64" t="s">
        <v>2</v>
      </c>
      <c r="F95" s="64">
        <v>4</v>
      </c>
      <c r="G95" s="71"/>
      <c r="H95" s="79"/>
      <c r="I95" s="66"/>
      <c r="J95" s="74"/>
    </row>
    <row r="96" spans="2:10" s="76" customFormat="1" ht="35.1" customHeight="1" x14ac:dyDescent="0.2">
      <c r="B96" s="69"/>
      <c r="C96" s="90" t="s">
        <v>141</v>
      </c>
      <c r="D96" s="46" t="s">
        <v>135</v>
      </c>
      <c r="E96" s="64" t="s">
        <v>2</v>
      </c>
      <c r="F96" s="64">
        <v>10</v>
      </c>
      <c r="G96" s="71"/>
      <c r="H96" s="72"/>
      <c r="I96" s="66"/>
      <c r="J96" s="74"/>
    </row>
    <row r="97" spans="2:10" s="76" customFormat="1" ht="35.1" customHeight="1" x14ac:dyDescent="0.2">
      <c r="B97" s="69"/>
      <c r="C97" s="90" t="s">
        <v>142</v>
      </c>
      <c r="D97" s="46" t="s">
        <v>136</v>
      </c>
      <c r="E97" s="64" t="s">
        <v>2</v>
      </c>
      <c r="F97" s="64">
        <v>10</v>
      </c>
      <c r="G97" s="71"/>
      <c r="H97" s="72"/>
      <c r="I97" s="66"/>
      <c r="J97" s="74"/>
    </row>
    <row r="98" spans="2:10" s="76" customFormat="1" ht="35.1" customHeight="1" x14ac:dyDescent="0.2">
      <c r="B98" s="69"/>
      <c r="C98" s="90" t="s">
        <v>143</v>
      </c>
      <c r="D98" s="46" t="s">
        <v>39</v>
      </c>
      <c r="E98" s="64" t="s">
        <v>15</v>
      </c>
      <c r="F98" s="64">
        <v>395</v>
      </c>
      <c r="G98" s="71"/>
      <c r="H98" s="79"/>
      <c r="I98" s="66"/>
      <c r="J98" s="74"/>
    </row>
    <row r="99" spans="2:10" s="68" customFormat="1" ht="35.1" customHeight="1" thickBot="1" x14ac:dyDescent="0.25">
      <c r="B99" s="69"/>
      <c r="C99" s="90" t="s">
        <v>144</v>
      </c>
      <c r="D99" s="46" t="s">
        <v>157</v>
      </c>
      <c r="E99" s="64" t="s">
        <v>156</v>
      </c>
      <c r="F99" s="64">
        <v>1150</v>
      </c>
      <c r="G99" s="71"/>
      <c r="H99" s="79"/>
      <c r="I99" s="66"/>
      <c r="J99" s="74"/>
    </row>
    <row r="100" spans="2:10" s="14" customFormat="1" ht="17.100000000000001" customHeight="1" thickBot="1" x14ac:dyDescent="0.25">
      <c r="B100" s="5">
        <v>10</v>
      </c>
      <c r="C100" s="220" t="s">
        <v>170</v>
      </c>
      <c r="D100" s="221"/>
      <c r="E100" s="11"/>
      <c r="F100" s="12"/>
      <c r="G100" s="39"/>
      <c r="H100" s="7"/>
      <c r="I100" s="2"/>
      <c r="J100" s="42"/>
    </row>
    <row r="101" spans="2:10" s="68" customFormat="1" ht="35.1" customHeight="1" x14ac:dyDescent="0.2">
      <c r="B101" s="69"/>
      <c r="C101" s="102" t="s">
        <v>145</v>
      </c>
      <c r="D101" s="106" t="s">
        <v>185</v>
      </c>
      <c r="E101" s="107" t="s">
        <v>15</v>
      </c>
      <c r="F101" s="107">
        <v>3534</v>
      </c>
      <c r="G101" s="88"/>
      <c r="H101" s="65"/>
      <c r="I101" s="73"/>
      <c r="J101" s="74"/>
    </row>
    <row r="102" spans="2:10" s="68" customFormat="1" ht="35.1" customHeight="1" x14ac:dyDescent="0.2">
      <c r="B102" s="69"/>
      <c r="C102" s="102" t="s">
        <v>146</v>
      </c>
      <c r="D102" s="106" t="s">
        <v>186</v>
      </c>
      <c r="E102" s="107" t="s">
        <v>15</v>
      </c>
      <c r="F102" s="107">
        <v>375</v>
      </c>
      <c r="G102" s="88"/>
      <c r="H102" s="65"/>
      <c r="I102" s="73"/>
      <c r="J102" s="74"/>
    </row>
    <row r="103" spans="2:10" s="76" customFormat="1" ht="35.1" customHeight="1" x14ac:dyDescent="0.2">
      <c r="B103" s="69"/>
      <c r="C103" s="102" t="s">
        <v>147</v>
      </c>
      <c r="D103" s="46" t="s">
        <v>187</v>
      </c>
      <c r="E103" s="107" t="s">
        <v>15</v>
      </c>
      <c r="F103" s="70">
        <v>431</v>
      </c>
      <c r="G103" s="71"/>
      <c r="H103" s="65"/>
      <c r="I103" s="66"/>
      <c r="J103" s="74"/>
    </row>
    <row r="104" spans="2:10" s="76" customFormat="1" ht="35.1" customHeight="1" thickBot="1" x14ac:dyDescent="0.25">
      <c r="B104" s="69"/>
      <c r="C104" s="94" t="s">
        <v>184</v>
      </c>
      <c r="D104" s="48" t="s">
        <v>20</v>
      </c>
      <c r="E104" s="80" t="s">
        <v>2</v>
      </c>
      <c r="F104" s="80">
        <v>107</v>
      </c>
      <c r="G104" s="71"/>
      <c r="H104" s="108"/>
      <c r="I104" s="82"/>
      <c r="J104" s="83"/>
    </row>
    <row r="105" spans="2:10" s="13" customFormat="1" ht="13.5" customHeight="1" thickBot="1" x14ac:dyDescent="0.25">
      <c r="B105" s="21"/>
      <c r="C105" s="248" t="s">
        <v>183</v>
      </c>
      <c r="D105" s="249"/>
      <c r="E105" s="249"/>
      <c r="F105" s="249"/>
      <c r="G105" s="249"/>
      <c r="H105" s="249"/>
      <c r="I105" s="103"/>
      <c r="J105" s="104"/>
    </row>
    <row r="106" spans="2:10" s="30" customFormat="1" ht="15" customHeight="1" thickBot="1" x14ac:dyDescent="0.25">
      <c r="C106" s="33"/>
      <c r="D106" s="44"/>
      <c r="E106" s="44"/>
      <c r="F106" s="44"/>
      <c r="G106" s="44"/>
      <c r="H106" s="8"/>
      <c r="I106" s="31"/>
      <c r="J106" s="35"/>
    </row>
    <row r="107" spans="2:10" ht="18.75" customHeight="1" x14ac:dyDescent="0.2">
      <c r="C107" s="246" t="s">
        <v>19</v>
      </c>
      <c r="D107" s="247"/>
      <c r="E107" s="247"/>
      <c r="F107" s="247"/>
      <c r="G107" s="247"/>
      <c r="H107" s="113">
        <v>492295196.12</v>
      </c>
      <c r="I107" s="114"/>
      <c r="J107" s="35"/>
    </row>
    <row r="108" spans="2:10" ht="15" customHeight="1" thickBot="1" x14ac:dyDescent="0.25">
      <c r="C108" s="115" t="s">
        <v>192</v>
      </c>
      <c r="D108" s="116"/>
      <c r="E108" s="116"/>
      <c r="F108" s="117"/>
      <c r="G108" s="117"/>
      <c r="H108" s="118"/>
      <c r="I108" s="119"/>
      <c r="J108" s="36"/>
    </row>
    <row r="109" spans="2:10" ht="15" customHeight="1" x14ac:dyDescent="0.2">
      <c r="B109" s="3"/>
      <c r="C109" s="22"/>
      <c r="D109" s="16"/>
      <c r="E109" s="15"/>
      <c r="F109" s="23"/>
      <c r="G109" s="40"/>
      <c r="H109" s="27"/>
      <c r="I109" s="4"/>
      <c r="J109" s="37"/>
    </row>
    <row r="110" spans="2:10" ht="15" customHeight="1" x14ac:dyDescent="0.2">
      <c r="I110" s="20"/>
      <c r="J110" s="37"/>
    </row>
    <row r="111" spans="2:10" ht="15" customHeight="1" x14ac:dyDescent="0.2">
      <c r="E111" s="9"/>
      <c r="F111" s="18"/>
      <c r="H111" s="29"/>
    </row>
    <row r="112" spans="2:10" ht="15" customHeight="1" x14ac:dyDescent="0.2">
      <c r="E112" s="9"/>
      <c r="F112" s="18"/>
      <c r="H112" s="29"/>
    </row>
    <row r="113" spans="5:8" ht="15" customHeight="1" x14ac:dyDescent="0.2">
      <c r="E113" s="9"/>
      <c r="F113" s="18"/>
      <c r="H113" s="29"/>
    </row>
    <row r="114" spans="5:8" ht="15" customHeight="1" x14ac:dyDescent="0.2">
      <c r="E114" s="9"/>
      <c r="F114" s="18"/>
      <c r="H114" s="29"/>
    </row>
    <row r="115" spans="5:8" ht="15" customHeight="1" x14ac:dyDescent="0.2">
      <c r="E115" s="9"/>
      <c r="F115" s="18"/>
      <c r="H115" s="29"/>
    </row>
    <row r="116" spans="5:8" ht="15" customHeight="1" x14ac:dyDescent="0.2">
      <c r="E116" s="9"/>
      <c r="F116" s="18"/>
      <c r="H116" s="29"/>
    </row>
    <row r="117" spans="5:8" ht="15" customHeight="1" x14ac:dyDescent="0.2">
      <c r="E117" s="9"/>
      <c r="F117" s="18"/>
      <c r="H117" s="29"/>
    </row>
    <row r="118" spans="5:8" ht="15" customHeight="1" x14ac:dyDescent="0.2">
      <c r="E118" s="9"/>
      <c r="F118" s="18"/>
      <c r="H118" s="29"/>
    </row>
    <row r="119" spans="5:8" ht="15" customHeight="1" x14ac:dyDescent="0.2">
      <c r="E119" s="9"/>
      <c r="F119" s="18"/>
      <c r="H119" s="29"/>
    </row>
    <row r="120" spans="5:8" ht="15" customHeight="1" x14ac:dyDescent="0.2">
      <c r="E120" s="9"/>
      <c r="F120" s="18"/>
      <c r="H120" s="29"/>
    </row>
    <row r="121" spans="5:8" ht="15" customHeight="1" x14ac:dyDescent="0.2">
      <c r="E121" s="9"/>
      <c r="F121" s="18"/>
      <c r="H121" s="29"/>
    </row>
    <row r="122" spans="5:8" ht="15" customHeight="1" x14ac:dyDescent="0.2">
      <c r="E122" s="9"/>
      <c r="F122" s="18"/>
      <c r="H122" s="29"/>
    </row>
    <row r="123" spans="5:8" ht="15" customHeight="1" x14ac:dyDescent="0.2">
      <c r="E123" s="9"/>
      <c r="F123" s="18"/>
      <c r="H123" s="29"/>
    </row>
    <row r="124" spans="5:8" ht="15" customHeight="1" x14ac:dyDescent="0.2">
      <c r="E124" s="9"/>
      <c r="F124" s="18"/>
      <c r="H124" s="29"/>
    </row>
    <row r="125" spans="5:8" ht="15" customHeight="1" x14ac:dyDescent="0.2">
      <c r="E125" s="9"/>
      <c r="F125" s="18"/>
      <c r="H125" s="29"/>
    </row>
    <row r="126" spans="5:8" ht="15" customHeight="1" x14ac:dyDescent="0.2">
      <c r="E126" s="9"/>
      <c r="F126" s="18"/>
      <c r="H126" s="29"/>
    </row>
    <row r="127" spans="5:8" ht="15" customHeight="1" x14ac:dyDescent="0.2">
      <c r="E127" s="9"/>
      <c r="F127" s="18"/>
      <c r="H127" s="29"/>
    </row>
    <row r="128" spans="5:8" ht="15" customHeight="1" x14ac:dyDescent="0.2">
      <c r="E128" s="9"/>
      <c r="F128" s="18"/>
      <c r="H128" s="29"/>
    </row>
    <row r="129" spans="5:8" ht="15" customHeight="1" x14ac:dyDescent="0.2">
      <c r="E129" s="9"/>
      <c r="F129" s="18"/>
      <c r="H129" s="29"/>
    </row>
    <row r="130" spans="5:8" ht="15" customHeight="1" x14ac:dyDescent="0.2">
      <c r="E130" s="9"/>
      <c r="F130" s="18"/>
      <c r="H130" s="29"/>
    </row>
    <row r="131" spans="5:8" ht="15" customHeight="1" x14ac:dyDescent="0.2">
      <c r="E131" s="9"/>
      <c r="F131" s="18"/>
      <c r="H131" s="29"/>
    </row>
    <row r="132" spans="5:8" ht="15" customHeight="1" x14ac:dyDescent="0.2">
      <c r="E132" s="9"/>
      <c r="F132" s="18"/>
      <c r="H132" s="29"/>
    </row>
    <row r="133" spans="5:8" ht="15" customHeight="1" x14ac:dyDescent="0.2">
      <c r="E133" s="9"/>
      <c r="F133" s="18"/>
      <c r="H133" s="29"/>
    </row>
    <row r="134" spans="5:8" ht="15" customHeight="1" x14ac:dyDescent="0.2">
      <c r="E134" s="9"/>
      <c r="F134" s="18"/>
      <c r="H134" s="29"/>
    </row>
    <row r="135" spans="5:8" ht="15" customHeight="1" x14ac:dyDescent="0.2">
      <c r="E135" s="9"/>
      <c r="F135" s="18"/>
      <c r="H135" s="29"/>
    </row>
    <row r="139" spans="5:8" ht="15" customHeight="1" x14ac:dyDescent="0.2">
      <c r="E139" s="9"/>
      <c r="F139" s="18"/>
      <c r="H139" s="29"/>
    </row>
    <row r="140" spans="5:8" ht="15" customHeight="1" x14ac:dyDescent="0.2">
      <c r="E140" s="9"/>
      <c r="F140" s="18"/>
      <c r="H140" s="29"/>
    </row>
    <row r="141" spans="5:8" ht="15" customHeight="1" x14ac:dyDescent="0.2">
      <c r="E141" s="9"/>
      <c r="F141" s="18"/>
      <c r="H141" s="29"/>
    </row>
    <row r="142" spans="5:8" ht="15" customHeight="1" x14ac:dyDescent="0.2">
      <c r="E142" s="9"/>
      <c r="F142" s="18"/>
      <c r="H142" s="29"/>
    </row>
  </sheetData>
  <mergeCells count="26">
    <mergeCell ref="C107:G107"/>
    <mergeCell ref="C54:D54"/>
    <mergeCell ref="C71:D71"/>
    <mergeCell ref="C100:D100"/>
    <mergeCell ref="C79:D79"/>
    <mergeCell ref="C91:D91"/>
    <mergeCell ref="C73:D73"/>
    <mergeCell ref="C105:H105"/>
    <mergeCell ref="B1:J1"/>
    <mergeCell ref="B10:J10"/>
    <mergeCell ref="B11:B13"/>
    <mergeCell ref="F12:F13"/>
    <mergeCell ref="G11:I11"/>
    <mergeCell ref="G12:G13"/>
    <mergeCell ref="B4:F4"/>
    <mergeCell ref="E12:E13"/>
    <mergeCell ref="C11:C13"/>
    <mergeCell ref="D11:D13"/>
    <mergeCell ref="E11:F11"/>
    <mergeCell ref="I12:I13"/>
    <mergeCell ref="H12:H13"/>
    <mergeCell ref="C19:D19"/>
    <mergeCell ref="C15:D15"/>
    <mergeCell ref="B14:J14"/>
    <mergeCell ref="C17:D17"/>
    <mergeCell ref="J11:J13"/>
  </mergeCells>
  <phoneticPr fontId="9" type="noConversion"/>
  <printOptions horizontalCentered="1"/>
  <pageMargins left="3.937007874015748E-2" right="3.937007874015748E-2" top="0.15748031496062992" bottom="0.15748031496062992" header="0.31496062992125984" footer="0.31496062992125984"/>
  <pageSetup paperSize="9" scale="44" fitToHeight="0" orientation="portrait" horizontalDpi="4294967295" verticalDpi="4294967295" r:id="rId1"/>
  <headerFooter alignWithMargins="0"/>
  <rowBreaks count="2" manualBreakCount="2">
    <brk id="43" min="1" max="9" man="1"/>
    <brk id="72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Esquema de Ponderación</vt:lpstr>
      <vt:lpstr>Curva de Avance Fisico</vt:lpstr>
      <vt:lpstr>Cómputo y Presupuesto TOTAL</vt:lpstr>
      <vt:lpstr>'Cómputo y Presupuesto TOTAL'!Área_de_impresión</vt:lpstr>
      <vt:lpstr>'Curva de Avance Fisico'!Área_de_impresión</vt:lpstr>
      <vt:lpstr>'Cómputo y Presupuesto TOTAL'!Títulos_a_imprimir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A.M.</dc:creator>
  <cp:lastModifiedBy>Maribel Medina</cp:lastModifiedBy>
  <cp:lastPrinted>2022-12-07T14:18:58Z</cp:lastPrinted>
  <dcterms:created xsi:type="dcterms:W3CDTF">2003-12-20T05:54:10Z</dcterms:created>
  <dcterms:modified xsi:type="dcterms:W3CDTF">2022-12-07T14:19:08Z</dcterms:modified>
</cp:coreProperties>
</file>