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PRESUPUESTO" sheetId="2" r:id="rId1"/>
  </sheets>
  <definedNames>
    <definedName name="_ANA1" localSheetId="0">#REF!</definedName>
    <definedName name="_ANA1">#REF!</definedName>
    <definedName name="_ANA10" localSheetId="0">#REF!</definedName>
    <definedName name="_ANA10">#REF!</definedName>
    <definedName name="_ANA100" localSheetId="0">#REF!</definedName>
    <definedName name="_ANA100">#REF!</definedName>
    <definedName name="_ANA101" localSheetId="0">#REF!</definedName>
    <definedName name="_ANA101">#REF!</definedName>
    <definedName name="_ANA102" localSheetId="0">#REF!</definedName>
    <definedName name="_ANA102">#REF!</definedName>
    <definedName name="_ANA103" localSheetId="0">#REF!</definedName>
    <definedName name="_ANA103">#REF!</definedName>
    <definedName name="_ANA104" localSheetId="0">#REF!</definedName>
    <definedName name="_ANA104">#REF!</definedName>
    <definedName name="_ANA105" localSheetId="0">#REF!</definedName>
    <definedName name="_ANA105">#REF!</definedName>
    <definedName name="_ANA106" localSheetId="0">#REF!</definedName>
    <definedName name="_ANA106">#REF!</definedName>
    <definedName name="_ANA107" localSheetId="0">#REF!</definedName>
    <definedName name="_ANA107">#REF!</definedName>
    <definedName name="_ANA108" localSheetId="0">#REF!</definedName>
    <definedName name="_ANA108">#REF!</definedName>
    <definedName name="_ANA109" localSheetId="0">#REF!</definedName>
    <definedName name="_ANA109">#REF!</definedName>
    <definedName name="_ANA11" localSheetId="0">#REF!</definedName>
    <definedName name="_ANA11">#REF!</definedName>
    <definedName name="_ANA110" localSheetId="0">#REF!</definedName>
    <definedName name="_ANA110">#REF!</definedName>
    <definedName name="_ANA111" localSheetId="0">#REF!</definedName>
    <definedName name="_ANA111">#REF!</definedName>
    <definedName name="_ANA112" localSheetId="0">#REF!</definedName>
    <definedName name="_ANA112">#REF!</definedName>
    <definedName name="_ANA113" localSheetId="0">#REF!</definedName>
    <definedName name="_ANA113">#REF!</definedName>
    <definedName name="_ANA114" localSheetId="0">#REF!</definedName>
    <definedName name="_ANA114">#REF!</definedName>
    <definedName name="_ANA115" localSheetId="0">#REF!</definedName>
    <definedName name="_ANA115">#REF!</definedName>
    <definedName name="_ANA116" localSheetId="0">#REF!</definedName>
    <definedName name="_ANA116">#REF!</definedName>
    <definedName name="_ANA117" localSheetId="0">#REF!</definedName>
    <definedName name="_ANA117">#REF!</definedName>
    <definedName name="_ANA118" localSheetId="0">#REF!</definedName>
    <definedName name="_ANA118">#REF!</definedName>
    <definedName name="_ANA119" localSheetId="0">#REF!</definedName>
    <definedName name="_ANA119">#REF!</definedName>
    <definedName name="_ANA12" localSheetId="0">#REF!</definedName>
    <definedName name="_ANA12">#REF!</definedName>
    <definedName name="_ANA120" localSheetId="0">#REF!</definedName>
    <definedName name="_ANA120">#REF!</definedName>
    <definedName name="_ANA121" localSheetId="0">#REF!</definedName>
    <definedName name="_ANA121">#REF!</definedName>
    <definedName name="_ANA122" localSheetId="0">#REF!</definedName>
    <definedName name="_ANA122">#REF!</definedName>
    <definedName name="_ANA123" localSheetId="0">#REF!</definedName>
    <definedName name="_ANA123">#REF!</definedName>
    <definedName name="_ANA124" localSheetId="0">#REF!</definedName>
    <definedName name="_ANA124">#REF!</definedName>
    <definedName name="_ANA125" localSheetId="0">#REF!</definedName>
    <definedName name="_ANA125">#REF!</definedName>
    <definedName name="_ANA126" localSheetId="0">#REF!</definedName>
    <definedName name="_ANA126">#REF!</definedName>
    <definedName name="_ANA127" localSheetId="0">#REF!</definedName>
    <definedName name="_ANA127">#REF!</definedName>
    <definedName name="_ANA128" localSheetId="0">#REF!</definedName>
    <definedName name="_ANA128">#REF!</definedName>
    <definedName name="_ANA129" localSheetId="0">#REF!</definedName>
    <definedName name="_ANA129">#REF!</definedName>
    <definedName name="_ANA13" localSheetId="0">#REF!</definedName>
    <definedName name="_ANA13">#REF!</definedName>
    <definedName name="_ANA130" localSheetId="0">#REF!</definedName>
    <definedName name="_ANA130">#REF!</definedName>
    <definedName name="_ANA131" localSheetId="0">#REF!</definedName>
    <definedName name="_ANA131">#REF!</definedName>
    <definedName name="_ANA132" localSheetId="0">#REF!</definedName>
    <definedName name="_ANA132">#REF!</definedName>
    <definedName name="_ANA133" localSheetId="0">#REF!</definedName>
    <definedName name="_ANA133">#REF!</definedName>
    <definedName name="_ANA134" localSheetId="0">#REF!</definedName>
    <definedName name="_ANA134">#REF!</definedName>
    <definedName name="_ANA135" localSheetId="0">#REF!</definedName>
    <definedName name="_ANA135">#REF!</definedName>
    <definedName name="_ANA136" localSheetId="0">#REF!</definedName>
    <definedName name="_ANA136">#REF!</definedName>
    <definedName name="_ANA137" localSheetId="0">#REF!</definedName>
    <definedName name="_ANA137">#REF!</definedName>
    <definedName name="_ANA138" localSheetId="0">#REF!</definedName>
    <definedName name="_ANA138">#REF!</definedName>
    <definedName name="_ANA139" localSheetId="0">#REF!</definedName>
    <definedName name="_ANA139">#REF!</definedName>
    <definedName name="_ANA14" localSheetId="0">#REF!</definedName>
    <definedName name="_ANA14">#REF!</definedName>
    <definedName name="_ANA140" localSheetId="0">#REF!</definedName>
    <definedName name="_ANA140">#REF!</definedName>
    <definedName name="_ANA141" localSheetId="0">#REF!</definedName>
    <definedName name="_ANA141">#REF!</definedName>
    <definedName name="_ANA142" localSheetId="0">#REF!</definedName>
    <definedName name="_ANA142">#REF!</definedName>
    <definedName name="_ANA143" localSheetId="0">#REF!</definedName>
    <definedName name="_ANA143">#REF!</definedName>
    <definedName name="_ANA144" localSheetId="0">#REF!</definedName>
    <definedName name="_ANA144">#REF!</definedName>
    <definedName name="_ANA145" localSheetId="0">#REF!</definedName>
    <definedName name="_ANA145">#REF!</definedName>
    <definedName name="_ANA146" localSheetId="0">#REF!</definedName>
    <definedName name="_ANA146">#REF!</definedName>
    <definedName name="_ANA147" localSheetId="0">#REF!</definedName>
    <definedName name="_ANA147">#REF!</definedName>
    <definedName name="_ANA148" localSheetId="0">#REF!</definedName>
    <definedName name="_ANA148">#REF!</definedName>
    <definedName name="_ANA149" localSheetId="0">#REF!</definedName>
    <definedName name="_ANA149">#REF!</definedName>
    <definedName name="_ANA15" localSheetId="0">#REF!</definedName>
    <definedName name="_ANA15">#REF!</definedName>
    <definedName name="_ANA150" localSheetId="0">#REF!</definedName>
    <definedName name="_ANA150">#REF!</definedName>
    <definedName name="_ANA151" localSheetId="0">#REF!</definedName>
    <definedName name="_ANA151">#REF!</definedName>
    <definedName name="_ANA152" localSheetId="0">#REF!</definedName>
    <definedName name="_ANA152">#REF!</definedName>
    <definedName name="_ANA153" localSheetId="0">#REF!</definedName>
    <definedName name="_ANA153">#REF!</definedName>
    <definedName name="_ANA154" localSheetId="0">#REF!</definedName>
    <definedName name="_ANA154">#REF!</definedName>
    <definedName name="_ANA155" localSheetId="0">#REF!</definedName>
    <definedName name="_ANA155">#REF!</definedName>
    <definedName name="_ANA156" localSheetId="0">#REF!</definedName>
    <definedName name="_ANA156">#REF!</definedName>
    <definedName name="_ANA157" localSheetId="0">#REF!</definedName>
    <definedName name="_ANA157">#REF!</definedName>
    <definedName name="_ANA158" localSheetId="0">#REF!</definedName>
    <definedName name="_ANA158">#REF!</definedName>
    <definedName name="_ANA159" localSheetId="0">#REF!</definedName>
    <definedName name="_ANA159">#REF!</definedName>
    <definedName name="_ANA16" localSheetId="0">#REF!</definedName>
    <definedName name="_ANA16">#REF!</definedName>
    <definedName name="_ANA160" localSheetId="0">#REF!</definedName>
    <definedName name="_ANA160">#REF!</definedName>
    <definedName name="_ANA161" localSheetId="0">#REF!</definedName>
    <definedName name="_ANA161">#REF!</definedName>
    <definedName name="_ANA162" localSheetId="0">#REF!</definedName>
    <definedName name="_ANA162">#REF!</definedName>
    <definedName name="_ANA163" localSheetId="0">#REF!</definedName>
    <definedName name="_ANA163">#REF!</definedName>
    <definedName name="_ANA164" localSheetId="0">#REF!</definedName>
    <definedName name="_ANA164">#REF!</definedName>
    <definedName name="_ANA165" localSheetId="0">#REF!</definedName>
    <definedName name="_ANA165">#REF!</definedName>
    <definedName name="_ANA166" localSheetId="0">#REF!</definedName>
    <definedName name="_ANA166">#REF!</definedName>
    <definedName name="_ANA167" localSheetId="0">#REF!</definedName>
    <definedName name="_ANA167">#REF!</definedName>
    <definedName name="_ANA168" localSheetId="0">#REF!</definedName>
    <definedName name="_ANA168">#REF!</definedName>
    <definedName name="_ANA169" localSheetId="0">#REF!</definedName>
    <definedName name="_ANA169">#REF!</definedName>
    <definedName name="_ANA17" localSheetId="0">#REF!</definedName>
    <definedName name="_ANA17">#REF!</definedName>
    <definedName name="_ANA170" localSheetId="0">#REF!</definedName>
    <definedName name="_ANA170">#REF!</definedName>
    <definedName name="_ANA171" localSheetId="0">#REF!</definedName>
    <definedName name="_ANA171">#REF!</definedName>
    <definedName name="_ANA172" localSheetId="0">#REF!</definedName>
    <definedName name="_ANA172">#REF!</definedName>
    <definedName name="_ANA173" localSheetId="0">#REF!</definedName>
    <definedName name="_ANA173">#REF!</definedName>
    <definedName name="_ANA174" localSheetId="0">#REF!</definedName>
    <definedName name="_ANA174">#REF!</definedName>
    <definedName name="_ANA175" localSheetId="0">#REF!</definedName>
    <definedName name="_ANA175">#REF!</definedName>
    <definedName name="_ANA176" localSheetId="0">#REF!</definedName>
    <definedName name="_ANA176">#REF!</definedName>
    <definedName name="_ANA177" localSheetId="0">#REF!</definedName>
    <definedName name="_ANA177">#REF!</definedName>
    <definedName name="_ANA178" localSheetId="0">#REF!</definedName>
    <definedName name="_ANA178">#REF!</definedName>
    <definedName name="_ANA179" localSheetId="0">#REF!</definedName>
    <definedName name="_ANA179">#REF!</definedName>
    <definedName name="_ANA18" localSheetId="0">#REF!</definedName>
    <definedName name="_ANA18">#REF!</definedName>
    <definedName name="_ANA180" localSheetId="0">#REF!</definedName>
    <definedName name="_ANA180">#REF!</definedName>
    <definedName name="_ANA181" localSheetId="0">#REF!</definedName>
    <definedName name="_ANA181">#REF!</definedName>
    <definedName name="_ANA182" localSheetId="0">#REF!</definedName>
    <definedName name="_ANA182">#REF!</definedName>
    <definedName name="_ANA183" localSheetId="0">#REF!</definedName>
    <definedName name="_ANA183">#REF!</definedName>
    <definedName name="_ANA184" localSheetId="0">#REF!</definedName>
    <definedName name="_ANA184">#REF!</definedName>
    <definedName name="_ANA185" localSheetId="0">#REF!</definedName>
    <definedName name="_ANA185">#REF!</definedName>
    <definedName name="_ANA186" localSheetId="0">#REF!</definedName>
    <definedName name="_ANA186">#REF!</definedName>
    <definedName name="_ANA187" localSheetId="0">#REF!</definedName>
    <definedName name="_ANA187">#REF!</definedName>
    <definedName name="_ANA188" localSheetId="0">#REF!</definedName>
    <definedName name="_ANA188">#REF!</definedName>
    <definedName name="_ANA189" localSheetId="0">#REF!</definedName>
    <definedName name="_ANA189">#REF!</definedName>
    <definedName name="_ANA19" localSheetId="0">#REF!</definedName>
    <definedName name="_ANA19">#REF!</definedName>
    <definedName name="_ANA190" localSheetId="0">#REF!</definedName>
    <definedName name="_ANA190">#REF!</definedName>
    <definedName name="_ANA191" localSheetId="0">#REF!</definedName>
    <definedName name="_ANA191">#REF!</definedName>
    <definedName name="_ANA192" localSheetId="0">#REF!</definedName>
    <definedName name="_ANA192">#REF!</definedName>
    <definedName name="_ANA193" localSheetId="0">#REF!</definedName>
    <definedName name="_ANA193">#REF!</definedName>
    <definedName name="_ANA194" localSheetId="0">#REF!</definedName>
    <definedName name="_ANA194">#REF!</definedName>
    <definedName name="_ANA195" localSheetId="0">#REF!</definedName>
    <definedName name="_ANA195">#REF!</definedName>
    <definedName name="_ANA196" localSheetId="0">#REF!</definedName>
    <definedName name="_ANA196">#REF!</definedName>
    <definedName name="_ANA197" localSheetId="0">#REF!</definedName>
    <definedName name="_ANA197">#REF!</definedName>
    <definedName name="_ANA198" localSheetId="0">#REF!</definedName>
    <definedName name="_ANA198">#REF!</definedName>
    <definedName name="_ANA199" localSheetId="0">#REF!</definedName>
    <definedName name="_ANA199">#REF!</definedName>
    <definedName name="_ANA2" localSheetId="0">#REF!</definedName>
    <definedName name="_ANA2">#REF!</definedName>
    <definedName name="_ANA20" localSheetId="0">#REF!</definedName>
    <definedName name="_ANA20">#REF!</definedName>
    <definedName name="_ANA200" localSheetId="0">#REF!</definedName>
    <definedName name="_ANA200">#REF!</definedName>
    <definedName name="_ANA201" localSheetId="0">#REF!</definedName>
    <definedName name="_ANA201">#REF!</definedName>
    <definedName name="_ANA202" localSheetId="0">#REF!</definedName>
    <definedName name="_ANA202">#REF!</definedName>
    <definedName name="_ANA203" localSheetId="0">#REF!</definedName>
    <definedName name="_ANA203">#REF!</definedName>
    <definedName name="_ANA204" localSheetId="0">#REF!</definedName>
    <definedName name="_ANA204">#REF!</definedName>
    <definedName name="_ANA205" localSheetId="0">#REF!</definedName>
    <definedName name="_ANA205">#REF!</definedName>
    <definedName name="_ANA206" localSheetId="0">#REF!</definedName>
    <definedName name="_ANA206">#REF!</definedName>
    <definedName name="_ANA207" localSheetId="0">#REF!</definedName>
    <definedName name="_ANA207">#REF!</definedName>
    <definedName name="_ANA208" localSheetId="0">#REF!</definedName>
    <definedName name="_ANA208">#REF!</definedName>
    <definedName name="_ANA209" localSheetId="0">#REF!</definedName>
    <definedName name="_ANA209">#REF!</definedName>
    <definedName name="_ANA21" localSheetId="0">#REF!</definedName>
    <definedName name="_ANA21">#REF!</definedName>
    <definedName name="_ANA210" localSheetId="0">#REF!</definedName>
    <definedName name="_ANA210">#REF!</definedName>
    <definedName name="_ANA211" localSheetId="0">#REF!</definedName>
    <definedName name="_ANA211">#REF!</definedName>
    <definedName name="_ANA212" localSheetId="0">#REF!</definedName>
    <definedName name="_ANA212">#REF!</definedName>
    <definedName name="_ANA213" localSheetId="0">#REF!</definedName>
    <definedName name="_ANA213">#REF!</definedName>
    <definedName name="_ANA214" localSheetId="0">#REF!</definedName>
    <definedName name="_ANA214">#REF!</definedName>
    <definedName name="_ANA215" localSheetId="0">#REF!</definedName>
    <definedName name="_ANA215">#REF!</definedName>
    <definedName name="_ANA216" localSheetId="0">#REF!</definedName>
    <definedName name="_ANA216">#REF!</definedName>
    <definedName name="_ANA217" localSheetId="0">#REF!</definedName>
    <definedName name="_ANA217">#REF!</definedName>
    <definedName name="_ANA218" localSheetId="0">#REF!</definedName>
    <definedName name="_ANA218">#REF!</definedName>
    <definedName name="_ANA219" localSheetId="0">#REF!</definedName>
    <definedName name="_ANA219">#REF!</definedName>
    <definedName name="_ANA22" localSheetId="0">#REF!</definedName>
    <definedName name="_ANA22">#REF!</definedName>
    <definedName name="_ANA220" localSheetId="0">#REF!</definedName>
    <definedName name="_ANA220">#REF!</definedName>
    <definedName name="_ANA221" localSheetId="0">#REF!</definedName>
    <definedName name="_ANA221">#REF!</definedName>
    <definedName name="_ANA222" localSheetId="0">#REF!</definedName>
    <definedName name="_ANA222">#REF!</definedName>
    <definedName name="_ANA223" localSheetId="0">#REF!</definedName>
    <definedName name="_ANA223">#REF!</definedName>
    <definedName name="_ANA224" localSheetId="0">#REF!</definedName>
    <definedName name="_ANA224">#REF!</definedName>
    <definedName name="_ANA225" localSheetId="0">#REF!</definedName>
    <definedName name="_ANA225">#REF!</definedName>
    <definedName name="_ANA226" localSheetId="0">#REF!</definedName>
    <definedName name="_ANA226">#REF!</definedName>
    <definedName name="_ANA227" localSheetId="0">#REF!</definedName>
    <definedName name="_ANA227">#REF!</definedName>
    <definedName name="_ANA228" localSheetId="0">#REF!</definedName>
    <definedName name="_ANA228">#REF!</definedName>
    <definedName name="_ANA229" localSheetId="0">#REF!</definedName>
    <definedName name="_ANA229">#REF!</definedName>
    <definedName name="_ANA23" localSheetId="0">#REF!</definedName>
    <definedName name="_ANA23">#REF!</definedName>
    <definedName name="_ANA230" localSheetId="0">#REF!</definedName>
    <definedName name="_ANA230">#REF!</definedName>
    <definedName name="_ANA231" localSheetId="0">#REF!</definedName>
    <definedName name="_ANA231">#REF!</definedName>
    <definedName name="_ANA232" localSheetId="0">#REF!</definedName>
    <definedName name="_ANA232">#REF!</definedName>
    <definedName name="_ANA233" localSheetId="0">#REF!</definedName>
    <definedName name="_ANA233">#REF!</definedName>
    <definedName name="_ANA234" localSheetId="0">#REF!</definedName>
    <definedName name="_ANA234">#REF!</definedName>
    <definedName name="_ANA235" localSheetId="0">#REF!</definedName>
    <definedName name="_ANA235">#REF!</definedName>
    <definedName name="_ANA236" localSheetId="0">#REF!</definedName>
    <definedName name="_ANA236">#REF!</definedName>
    <definedName name="_ANA237" localSheetId="0">#REF!</definedName>
    <definedName name="_ANA237">#REF!</definedName>
    <definedName name="_ANA238" localSheetId="0">#REF!</definedName>
    <definedName name="_ANA238">#REF!</definedName>
    <definedName name="_ANA239" localSheetId="0">#REF!</definedName>
    <definedName name="_ANA239">#REF!</definedName>
    <definedName name="_ANA24" localSheetId="0">#REF!</definedName>
    <definedName name="_ANA24">#REF!</definedName>
    <definedName name="_ANA240" localSheetId="0">#REF!</definedName>
    <definedName name="_ANA240">#REF!</definedName>
    <definedName name="_ANA241" localSheetId="0">#REF!</definedName>
    <definedName name="_ANA241">#REF!</definedName>
    <definedName name="_ANA242" localSheetId="0">#REF!</definedName>
    <definedName name="_ANA242">#REF!</definedName>
    <definedName name="_ANA243" localSheetId="0">#REF!</definedName>
    <definedName name="_ANA243">#REF!</definedName>
    <definedName name="_ANA244" localSheetId="0">#REF!</definedName>
    <definedName name="_ANA244">#REF!</definedName>
    <definedName name="_ANA245" localSheetId="0">#REF!</definedName>
    <definedName name="_ANA245">#REF!</definedName>
    <definedName name="_ANA246" localSheetId="0">#REF!</definedName>
    <definedName name="_ANA246">#REF!</definedName>
    <definedName name="_ANA247" localSheetId="0">#REF!</definedName>
    <definedName name="_ANA247">#REF!</definedName>
    <definedName name="_ANA248" localSheetId="0">#REF!</definedName>
    <definedName name="_ANA248">#REF!</definedName>
    <definedName name="_ANA249" localSheetId="0">#REF!</definedName>
    <definedName name="_ANA249">#REF!</definedName>
    <definedName name="_ANA25" localSheetId="0">#REF!</definedName>
    <definedName name="_ANA25">#REF!</definedName>
    <definedName name="_ANA250" localSheetId="0">#REF!</definedName>
    <definedName name="_ANA250">#REF!</definedName>
    <definedName name="_ANA251" localSheetId="0">#REF!</definedName>
    <definedName name="_ANA251">#REF!</definedName>
    <definedName name="_ANA252" localSheetId="0">#REF!</definedName>
    <definedName name="_ANA252">#REF!</definedName>
    <definedName name="_ANA253" localSheetId="0">#REF!</definedName>
    <definedName name="_ANA253">#REF!</definedName>
    <definedName name="_ANA254" localSheetId="0">#REF!</definedName>
    <definedName name="_ANA254">#REF!</definedName>
    <definedName name="_ANA255" localSheetId="0">#REF!</definedName>
    <definedName name="_ANA255">#REF!</definedName>
    <definedName name="_ANA256" localSheetId="0">#REF!</definedName>
    <definedName name="_ANA256">#REF!</definedName>
    <definedName name="_ANA257" localSheetId="0">#REF!</definedName>
    <definedName name="_ANA257">#REF!</definedName>
    <definedName name="_ANA258" localSheetId="0">#REF!</definedName>
    <definedName name="_ANA258">#REF!</definedName>
    <definedName name="_ANA259" localSheetId="0">#REF!</definedName>
    <definedName name="_ANA259">#REF!</definedName>
    <definedName name="_ANA26" localSheetId="0">#REF!</definedName>
    <definedName name="_ANA26">#REF!</definedName>
    <definedName name="_ANA260" localSheetId="0">#REF!</definedName>
    <definedName name="_ANA260">#REF!</definedName>
    <definedName name="_ANA261" localSheetId="0">#REF!</definedName>
    <definedName name="_ANA261">#REF!</definedName>
    <definedName name="_ANA262" localSheetId="0">#REF!</definedName>
    <definedName name="_ANA262">#REF!</definedName>
    <definedName name="_ANA263" localSheetId="0">#REF!</definedName>
    <definedName name="_ANA263">#REF!</definedName>
    <definedName name="_ANA264" localSheetId="0">#REF!</definedName>
    <definedName name="_ANA264">#REF!</definedName>
    <definedName name="_ANA265" localSheetId="0">#REF!</definedName>
    <definedName name="_ANA265">#REF!</definedName>
    <definedName name="_ANA266" localSheetId="0">#REF!</definedName>
    <definedName name="_ANA266">#REF!</definedName>
    <definedName name="_ANA267" localSheetId="0">#REF!</definedName>
    <definedName name="_ANA267">#REF!</definedName>
    <definedName name="_ANA268" localSheetId="0">#REF!</definedName>
    <definedName name="_ANA268">#REF!</definedName>
    <definedName name="_ANA269" localSheetId="0">#REF!</definedName>
    <definedName name="_ANA269">#REF!</definedName>
    <definedName name="_ANA27" localSheetId="0">#REF!</definedName>
    <definedName name="_ANA27">#REF!</definedName>
    <definedName name="_ANA270" localSheetId="0">#REF!</definedName>
    <definedName name="_ANA270">#REF!</definedName>
    <definedName name="_ANA271" localSheetId="0">#REF!</definedName>
    <definedName name="_ANA271">#REF!</definedName>
    <definedName name="_ANA272" localSheetId="0">#REF!</definedName>
    <definedName name="_ANA272">#REF!</definedName>
    <definedName name="_ANA273" localSheetId="0">#REF!</definedName>
    <definedName name="_ANA273">#REF!</definedName>
    <definedName name="_ANA274" localSheetId="0">#REF!</definedName>
    <definedName name="_ANA274">#REF!</definedName>
    <definedName name="_ANA275" localSheetId="0">#REF!</definedName>
    <definedName name="_ANA275">#REF!</definedName>
    <definedName name="_ANA276" localSheetId="0">#REF!</definedName>
    <definedName name="_ANA276">#REF!</definedName>
    <definedName name="_ANA277" localSheetId="0">#REF!</definedName>
    <definedName name="_ANA277">#REF!</definedName>
    <definedName name="_ANA278" localSheetId="0">#REF!</definedName>
    <definedName name="_ANA278">#REF!</definedName>
    <definedName name="_ANA279" localSheetId="0">#REF!</definedName>
    <definedName name="_ANA279">#REF!</definedName>
    <definedName name="_ANA28" localSheetId="0">#REF!</definedName>
    <definedName name="_ANA28">#REF!</definedName>
    <definedName name="_ANA280" localSheetId="0">#REF!</definedName>
    <definedName name="_ANA280">#REF!</definedName>
    <definedName name="_ANA281" localSheetId="0">#REF!</definedName>
    <definedName name="_ANA281">#REF!</definedName>
    <definedName name="_ANA282" localSheetId="0">#REF!</definedName>
    <definedName name="_ANA282">#REF!</definedName>
    <definedName name="_ANA283" localSheetId="0">#REF!</definedName>
    <definedName name="_ANA283">#REF!</definedName>
    <definedName name="_ANA284" localSheetId="0">#REF!</definedName>
    <definedName name="_ANA284">#REF!</definedName>
    <definedName name="_ANA285" localSheetId="0">#REF!</definedName>
    <definedName name="_ANA285">#REF!</definedName>
    <definedName name="_ANA286" localSheetId="0">#REF!</definedName>
    <definedName name="_ANA286">#REF!</definedName>
    <definedName name="_ANA287" localSheetId="0">#REF!</definedName>
    <definedName name="_ANA287">#REF!</definedName>
    <definedName name="_ANA288" localSheetId="0">#REF!</definedName>
    <definedName name="_ANA288">#REF!</definedName>
    <definedName name="_ANA289" localSheetId="0">#REF!</definedName>
    <definedName name="_ANA289">#REF!</definedName>
    <definedName name="_ANA29" localSheetId="0">#REF!</definedName>
    <definedName name="_ANA29">#REF!</definedName>
    <definedName name="_ANA290" localSheetId="0">#REF!</definedName>
    <definedName name="_ANA290">#REF!</definedName>
    <definedName name="_ANA291" localSheetId="0">#REF!</definedName>
    <definedName name="_ANA291">#REF!</definedName>
    <definedName name="_ANA292" localSheetId="0">#REF!</definedName>
    <definedName name="_ANA292">#REF!</definedName>
    <definedName name="_ANA293" localSheetId="0">#REF!</definedName>
    <definedName name="_ANA293">#REF!</definedName>
    <definedName name="_ANA294" localSheetId="0">#REF!</definedName>
    <definedName name="_ANA294">#REF!</definedName>
    <definedName name="_ANA295" localSheetId="0">#REF!</definedName>
    <definedName name="_ANA295">#REF!</definedName>
    <definedName name="_ANA296" localSheetId="0">#REF!</definedName>
    <definedName name="_ANA296">#REF!</definedName>
    <definedName name="_ANA297" localSheetId="0">#REF!</definedName>
    <definedName name="_ANA297">#REF!</definedName>
    <definedName name="_ANA298" localSheetId="0">#REF!</definedName>
    <definedName name="_ANA298">#REF!</definedName>
    <definedName name="_ANA299" localSheetId="0">#REF!</definedName>
    <definedName name="_ANA299">#REF!</definedName>
    <definedName name="_ANA3" localSheetId="0">#REF!</definedName>
    <definedName name="_ANA3">#REF!</definedName>
    <definedName name="_ANA30" localSheetId="0">#REF!</definedName>
    <definedName name="_ANA30">#REF!</definedName>
    <definedName name="_ANA300" localSheetId="0">#REF!</definedName>
    <definedName name="_ANA300">#REF!</definedName>
    <definedName name="_ANA301" localSheetId="0">#REF!</definedName>
    <definedName name="_ANA301">#REF!</definedName>
    <definedName name="_ANA302" localSheetId="0">#REF!</definedName>
    <definedName name="_ANA302">#REF!</definedName>
    <definedName name="_ANA303" localSheetId="0">#REF!</definedName>
    <definedName name="_ANA303">#REF!</definedName>
    <definedName name="_ANA304" localSheetId="0">#REF!</definedName>
    <definedName name="_ANA304">#REF!</definedName>
    <definedName name="_ANA305" localSheetId="0">#REF!</definedName>
    <definedName name="_ANA305">#REF!</definedName>
    <definedName name="_ANA306" localSheetId="0">#REF!</definedName>
    <definedName name="_ANA306">#REF!</definedName>
    <definedName name="_ANA307" localSheetId="0">#REF!</definedName>
    <definedName name="_ANA307">#REF!</definedName>
    <definedName name="_ANA308" localSheetId="0">#REF!</definedName>
    <definedName name="_ANA308">#REF!</definedName>
    <definedName name="_ANA309" localSheetId="0">#REF!</definedName>
    <definedName name="_ANA309">#REF!</definedName>
    <definedName name="_ANA31" localSheetId="0">#REF!</definedName>
    <definedName name="_ANA31">#REF!</definedName>
    <definedName name="_ANA310" localSheetId="0">#REF!</definedName>
    <definedName name="_ANA310">#REF!</definedName>
    <definedName name="_ANA311" localSheetId="0">#REF!</definedName>
    <definedName name="_ANA311">#REF!</definedName>
    <definedName name="_ANA312" localSheetId="0">#REF!</definedName>
    <definedName name="_ANA312">#REF!</definedName>
    <definedName name="_ANA313" localSheetId="0">#REF!</definedName>
    <definedName name="_ANA313">#REF!</definedName>
    <definedName name="_ANA314" localSheetId="0">#REF!</definedName>
    <definedName name="_ANA314">#REF!</definedName>
    <definedName name="_ANA315" localSheetId="0">#REF!</definedName>
    <definedName name="_ANA315">#REF!</definedName>
    <definedName name="_ANA316" localSheetId="0">#REF!</definedName>
    <definedName name="_ANA316">#REF!</definedName>
    <definedName name="_ANA317" localSheetId="0">#REF!</definedName>
    <definedName name="_ANA317">#REF!</definedName>
    <definedName name="_ANA318" localSheetId="0">#REF!</definedName>
    <definedName name="_ANA318">#REF!</definedName>
    <definedName name="_ANA319" localSheetId="0">#REF!</definedName>
    <definedName name="_ANA319">#REF!</definedName>
    <definedName name="_ANA32" localSheetId="0">#REF!</definedName>
    <definedName name="_ANA32">#REF!</definedName>
    <definedName name="_ANA320" localSheetId="0">#REF!</definedName>
    <definedName name="_ANA320">#REF!</definedName>
    <definedName name="_ANA321" localSheetId="0">#REF!</definedName>
    <definedName name="_ANA321">#REF!</definedName>
    <definedName name="_ANA322" localSheetId="0">#REF!</definedName>
    <definedName name="_ANA322">#REF!</definedName>
    <definedName name="_ANA323" localSheetId="0">#REF!</definedName>
    <definedName name="_ANA323">#REF!</definedName>
    <definedName name="_ANA324" localSheetId="0">#REF!</definedName>
    <definedName name="_ANA324">#REF!</definedName>
    <definedName name="_ANA325" localSheetId="0">#REF!</definedName>
    <definedName name="_ANA325">#REF!</definedName>
    <definedName name="_ANA326" localSheetId="0">#REF!</definedName>
    <definedName name="_ANA326">#REF!</definedName>
    <definedName name="_ANA327" localSheetId="0">#REF!</definedName>
    <definedName name="_ANA327">#REF!</definedName>
    <definedName name="_ANA328" localSheetId="0">#REF!</definedName>
    <definedName name="_ANA328">#REF!</definedName>
    <definedName name="_ANA329" localSheetId="0">#REF!</definedName>
    <definedName name="_ANA329">#REF!</definedName>
    <definedName name="_ANA33" localSheetId="0">#REF!</definedName>
    <definedName name="_ANA33">#REF!</definedName>
    <definedName name="_ANA330" localSheetId="0">#REF!</definedName>
    <definedName name="_ANA330">#REF!</definedName>
    <definedName name="_ANA331" localSheetId="0">#REF!</definedName>
    <definedName name="_ANA331">#REF!</definedName>
    <definedName name="_ANA332" localSheetId="0">#REF!</definedName>
    <definedName name="_ANA332">#REF!</definedName>
    <definedName name="_ANA333" localSheetId="0">#REF!</definedName>
    <definedName name="_ANA333">#REF!</definedName>
    <definedName name="_ANA334" localSheetId="0">#REF!</definedName>
    <definedName name="_ANA334">#REF!</definedName>
    <definedName name="_ANA335" localSheetId="0">#REF!</definedName>
    <definedName name="_ANA335">#REF!</definedName>
    <definedName name="_ANA336" localSheetId="0">#REF!</definedName>
    <definedName name="_ANA336">#REF!</definedName>
    <definedName name="_ANA337" localSheetId="0">#REF!</definedName>
    <definedName name="_ANA337">#REF!</definedName>
    <definedName name="_ANA338" localSheetId="0">#REF!</definedName>
    <definedName name="_ANA338">#REF!</definedName>
    <definedName name="_ANA339" localSheetId="0">#REF!</definedName>
    <definedName name="_ANA339">#REF!</definedName>
    <definedName name="_ANA34" localSheetId="0">#REF!</definedName>
    <definedName name="_ANA34">#REF!</definedName>
    <definedName name="_ANA340" localSheetId="0">#REF!</definedName>
    <definedName name="_ANA340">#REF!</definedName>
    <definedName name="_ANA341" localSheetId="0">#REF!</definedName>
    <definedName name="_ANA341">#REF!</definedName>
    <definedName name="_ANA342" localSheetId="0">#REF!</definedName>
    <definedName name="_ANA342">#REF!</definedName>
    <definedName name="_ANA343" localSheetId="0">#REF!</definedName>
    <definedName name="_ANA343">#REF!</definedName>
    <definedName name="_ANA344" localSheetId="0">#REF!</definedName>
    <definedName name="_ANA344">#REF!</definedName>
    <definedName name="_ANA345" localSheetId="0">#REF!</definedName>
    <definedName name="_ANA345">#REF!</definedName>
    <definedName name="_ANA346" localSheetId="0">#REF!</definedName>
    <definedName name="_ANA346">#REF!</definedName>
    <definedName name="_ANA35" localSheetId="0">#REF!</definedName>
    <definedName name="_ANA35">#REF!</definedName>
    <definedName name="_ANA36" localSheetId="0">#REF!</definedName>
    <definedName name="_ANA36">#REF!</definedName>
    <definedName name="_ANA37" localSheetId="0">#REF!</definedName>
    <definedName name="_ANA37">#REF!</definedName>
    <definedName name="_ANA38" localSheetId="0">#REF!</definedName>
    <definedName name="_ANA38">#REF!</definedName>
    <definedName name="_ANA39" localSheetId="0">#REF!</definedName>
    <definedName name="_ANA39">#REF!</definedName>
    <definedName name="_ANA4" localSheetId="0">#REF!</definedName>
    <definedName name="_ANA4">#REF!</definedName>
    <definedName name="_ANA40" localSheetId="0">#REF!</definedName>
    <definedName name="_ANA40">#REF!</definedName>
    <definedName name="_ANA41" localSheetId="0">#REF!</definedName>
    <definedName name="_ANA41">#REF!</definedName>
    <definedName name="_ANA42" localSheetId="0">#REF!</definedName>
    <definedName name="_ANA42">#REF!</definedName>
    <definedName name="_ANA43" localSheetId="0">#REF!</definedName>
    <definedName name="_ANA43">#REF!</definedName>
    <definedName name="_ANA44" localSheetId="0">#REF!</definedName>
    <definedName name="_ANA44">#REF!</definedName>
    <definedName name="_ANA45" localSheetId="0">#REF!</definedName>
    <definedName name="_ANA45">#REF!</definedName>
    <definedName name="_ANA46" localSheetId="0">#REF!</definedName>
    <definedName name="_ANA46">#REF!</definedName>
    <definedName name="_ANA47" localSheetId="0">#REF!</definedName>
    <definedName name="_ANA47">#REF!</definedName>
    <definedName name="_ANA48" localSheetId="0">#REF!</definedName>
    <definedName name="_ANA48">#REF!</definedName>
    <definedName name="_ANA49" localSheetId="0">#REF!</definedName>
    <definedName name="_ANA49">#REF!</definedName>
    <definedName name="_ANA5" localSheetId="0">#REF!</definedName>
    <definedName name="_ANA5">#REF!</definedName>
    <definedName name="_ANA50" localSheetId="0">#REF!</definedName>
    <definedName name="_ANA50">#REF!</definedName>
    <definedName name="_ANA51" localSheetId="0">#REF!</definedName>
    <definedName name="_ANA51">#REF!</definedName>
    <definedName name="_ANA52" localSheetId="0">#REF!</definedName>
    <definedName name="_ANA52">#REF!</definedName>
    <definedName name="_ANA53" localSheetId="0">#REF!</definedName>
    <definedName name="_ANA53">#REF!</definedName>
    <definedName name="_ANA54" localSheetId="0">#REF!</definedName>
    <definedName name="_ANA54">#REF!</definedName>
    <definedName name="_ANA55" localSheetId="0">#REF!</definedName>
    <definedName name="_ANA55">#REF!</definedName>
    <definedName name="_ANA56" localSheetId="0">#REF!</definedName>
    <definedName name="_ANA56">#REF!</definedName>
    <definedName name="_ANA57" localSheetId="0">#REF!</definedName>
    <definedName name="_ANA57">#REF!</definedName>
    <definedName name="_ANA58" localSheetId="0">#REF!</definedName>
    <definedName name="_ANA58">#REF!</definedName>
    <definedName name="_ANA59" localSheetId="0">#REF!</definedName>
    <definedName name="_ANA59">#REF!</definedName>
    <definedName name="_ANA6" localSheetId="0">#REF!</definedName>
    <definedName name="_ANA6">#REF!</definedName>
    <definedName name="_ANA60" localSheetId="0">#REF!</definedName>
    <definedName name="_ANA60">#REF!</definedName>
    <definedName name="_ANA61" localSheetId="0">#REF!</definedName>
    <definedName name="_ANA61">#REF!</definedName>
    <definedName name="_ANA62" localSheetId="0">#REF!</definedName>
    <definedName name="_ANA62">#REF!</definedName>
    <definedName name="_ANA63" localSheetId="0">#REF!</definedName>
    <definedName name="_ANA63">#REF!</definedName>
    <definedName name="_ANA64" localSheetId="0">#REF!</definedName>
    <definedName name="_ANA64">#REF!</definedName>
    <definedName name="_ANA65" localSheetId="0">#REF!</definedName>
    <definedName name="_ANA65">#REF!</definedName>
    <definedName name="_ANA66" localSheetId="0">#REF!</definedName>
    <definedName name="_ANA66">#REF!</definedName>
    <definedName name="_ANA67" localSheetId="0">#REF!</definedName>
    <definedName name="_ANA67">#REF!</definedName>
    <definedName name="_ANA68" localSheetId="0">#REF!</definedName>
    <definedName name="_ANA68">#REF!</definedName>
    <definedName name="_ANA69" localSheetId="0">#REF!</definedName>
    <definedName name="_ANA69">#REF!</definedName>
    <definedName name="_ANA7" localSheetId="0">#REF!</definedName>
    <definedName name="_ANA7">#REF!</definedName>
    <definedName name="_ANA70" localSheetId="0">#REF!</definedName>
    <definedName name="_ANA70">#REF!</definedName>
    <definedName name="_ANA71" localSheetId="0">#REF!</definedName>
    <definedName name="_ANA71">#REF!</definedName>
    <definedName name="_ANA72" localSheetId="0">#REF!</definedName>
    <definedName name="_ANA72">#REF!</definedName>
    <definedName name="_ANA73" localSheetId="0">#REF!</definedName>
    <definedName name="_ANA73">#REF!</definedName>
    <definedName name="_ANA74" localSheetId="0">#REF!</definedName>
    <definedName name="_ANA74">#REF!</definedName>
    <definedName name="_ANA75" localSheetId="0">#REF!</definedName>
    <definedName name="_ANA75">#REF!</definedName>
    <definedName name="_ANA76" localSheetId="0">#REF!</definedName>
    <definedName name="_ANA76">#REF!</definedName>
    <definedName name="_ANA77" localSheetId="0">#REF!</definedName>
    <definedName name="_ANA77">#REF!</definedName>
    <definedName name="_ANA78" localSheetId="0">#REF!</definedName>
    <definedName name="_ANA78">#REF!</definedName>
    <definedName name="_ANA79" localSheetId="0">#REF!</definedName>
    <definedName name="_ANA79">#REF!</definedName>
    <definedName name="_ANA8" localSheetId="0">#REF!</definedName>
    <definedName name="_ANA8">#REF!</definedName>
    <definedName name="_ANA80" localSheetId="0">#REF!</definedName>
    <definedName name="_ANA80">#REF!</definedName>
    <definedName name="_ANA81" localSheetId="0">#REF!</definedName>
    <definedName name="_ANA81">#REF!</definedName>
    <definedName name="_ANA82" localSheetId="0">#REF!</definedName>
    <definedName name="_ANA82">#REF!</definedName>
    <definedName name="_ANA83" localSheetId="0">#REF!</definedName>
    <definedName name="_ANA83">#REF!</definedName>
    <definedName name="_ANA84" localSheetId="0">#REF!</definedName>
    <definedName name="_ANA84">#REF!</definedName>
    <definedName name="_ANA85" localSheetId="0">#REF!</definedName>
    <definedName name="_ANA85">#REF!</definedName>
    <definedName name="_ANA86" localSheetId="0">#REF!</definedName>
    <definedName name="_ANA86">#REF!</definedName>
    <definedName name="_ANA87" localSheetId="0">#REF!</definedName>
    <definedName name="_ANA87">#REF!</definedName>
    <definedName name="_ANA88" localSheetId="0">#REF!</definedName>
    <definedName name="_ANA88">#REF!</definedName>
    <definedName name="_ANA89" localSheetId="0">#REF!</definedName>
    <definedName name="_ANA89">#REF!</definedName>
    <definedName name="_ANA9" localSheetId="0">#REF!</definedName>
    <definedName name="_ANA9">#REF!</definedName>
    <definedName name="_ANA90" localSheetId="0">#REF!</definedName>
    <definedName name="_ANA90">#REF!</definedName>
    <definedName name="_ANA91" localSheetId="0">#REF!</definedName>
    <definedName name="_ANA91">#REF!</definedName>
    <definedName name="_ANA92" localSheetId="0">#REF!</definedName>
    <definedName name="_ANA92">#REF!</definedName>
    <definedName name="_ANA93" localSheetId="0">#REF!</definedName>
    <definedName name="_ANA93">#REF!</definedName>
    <definedName name="_ANA94" localSheetId="0">#REF!</definedName>
    <definedName name="_ANA94">#REF!</definedName>
    <definedName name="_ANA95" localSheetId="0">#REF!</definedName>
    <definedName name="_ANA95">#REF!</definedName>
    <definedName name="_ANA96" localSheetId="0">#REF!</definedName>
    <definedName name="_ANA96">#REF!</definedName>
    <definedName name="_ANA97" localSheetId="0">#REF!</definedName>
    <definedName name="_ANA97">#REF!</definedName>
    <definedName name="_ANA98" localSheetId="0">#REF!</definedName>
    <definedName name="_ANA98">#REF!</definedName>
    <definedName name="_ANA99" localSheetId="0">#REF!</definedName>
    <definedName name="_ANA99">#REF!</definedName>
  </definedNames>
  <calcPr calcId="145621"/>
  <extLst>
    <ext uri="GoogleSheetsCustomDataVersion1">
      <go:sheetsCustomData xmlns:go="http://customooxmlschemas.google.com/" r:id="rId8" roundtripDataSignature="AMtx7mjeIEA4w0KKxBndHEMOzEZAFuoV2w=="/>
    </ext>
  </extLst>
</workbook>
</file>

<file path=xl/calcChain.xml><?xml version="1.0" encoding="utf-8"?>
<calcChain xmlns="http://schemas.openxmlformats.org/spreadsheetml/2006/main">
  <c r="H125" i="2" l="1"/>
  <c r="H124" i="2"/>
  <c r="H123" i="2"/>
  <c r="F122" i="2"/>
  <c r="H121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6" i="2"/>
  <c r="H105" i="2"/>
  <c r="H104" i="2"/>
  <c r="F102" i="2"/>
  <c r="H101" i="2"/>
  <c r="H99" i="2"/>
  <c r="H98" i="2"/>
  <c r="H97" i="2"/>
  <c r="H96" i="2"/>
  <c r="H95" i="2"/>
  <c r="H93" i="2"/>
  <c r="H92" i="2"/>
  <c r="H91" i="2"/>
  <c r="F90" i="2"/>
  <c r="H88" i="2"/>
  <c r="F87" i="2"/>
  <c r="H87" i="2" s="1"/>
  <c r="H86" i="2"/>
  <c r="H85" i="2"/>
  <c r="H84" i="2"/>
  <c r="H82" i="2"/>
  <c r="H75" i="2"/>
  <c r="H74" i="2"/>
  <c r="H73" i="2"/>
  <c r="H72" i="2"/>
  <c r="H71" i="2"/>
  <c r="H70" i="2"/>
  <c r="H68" i="2"/>
  <c r="I67" i="2"/>
  <c r="H66" i="2"/>
  <c r="H64" i="2"/>
  <c r="H63" i="2"/>
  <c r="H61" i="2"/>
  <c r="H60" i="2"/>
  <c r="H59" i="2"/>
  <c r="H58" i="2"/>
  <c r="H56" i="2"/>
  <c r="I54" i="2" s="1"/>
  <c r="H55" i="2"/>
  <c r="H53" i="2"/>
  <c r="H52" i="2"/>
  <c r="H50" i="2"/>
  <c r="H49" i="2"/>
  <c r="H47" i="2"/>
  <c r="H46" i="2"/>
  <c r="H44" i="2"/>
  <c r="I43" i="2" s="1"/>
  <c r="H42" i="2"/>
  <c r="H41" i="2"/>
  <c r="H39" i="2"/>
  <c r="H38" i="2"/>
  <c r="H37" i="2"/>
  <c r="H36" i="2"/>
  <c r="H34" i="2"/>
  <c r="H33" i="2"/>
  <c r="H32" i="2"/>
  <c r="H30" i="2"/>
  <c r="H29" i="2"/>
  <c r="H28" i="2"/>
  <c r="H26" i="2"/>
  <c r="H25" i="2"/>
  <c r="H23" i="2"/>
  <c r="I22" i="2" s="1"/>
  <c r="H21" i="2"/>
  <c r="H20" i="2"/>
  <c r="H19" i="2"/>
  <c r="H18" i="2"/>
  <c r="H17" i="2"/>
  <c r="H16" i="2"/>
  <c r="H15" i="2"/>
  <c r="I45" i="2" l="1"/>
  <c r="I40" i="2"/>
  <c r="I57" i="2"/>
  <c r="I69" i="2"/>
  <c r="I83" i="2"/>
  <c r="I48" i="2"/>
  <c r="I24" i="2"/>
  <c r="I14" i="2"/>
  <c r="I94" i="2"/>
  <c r="I27" i="2"/>
  <c r="I31" i="2"/>
  <c r="I51" i="2"/>
  <c r="I62" i="2"/>
  <c r="I107" i="2"/>
  <c r="I35" i="2"/>
  <c r="I65" i="2"/>
  <c r="H122" i="2"/>
  <c r="I120" i="2" s="1"/>
  <c r="I81" i="2"/>
  <c r="H90" i="2"/>
  <c r="I103" i="2"/>
  <c r="H102" i="2"/>
  <c r="I89" i="2" l="1"/>
  <c r="I127" i="2"/>
  <c r="I77" i="2"/>
  <c r="I100" i="2"/>
  <c r="K100" i="2" l="1"/>
  <c r="K127" i="2" l="1"/>
  <c r="K89" i="2"/>
  <c r="K77" i="2"/>
  <c r="K22" i="2"/>
  <c r="K67" i="2"/>
  <c r="K57" i="2"/>
  <c r="K40" i="2"/>
  <c r="K48" i="2"/>
  <c r="K54" i="2"/>
  <c r="K69" i="2"/>
  <c r="K43" i="2"/>
  <c r="K83" i="2"/>
  <c r="K24" i="2"/>
  <c r="K45" i="2"/>
  <c r="K81" i="2"/>
  <c r="K35" i="2"/>
  <c r="K27" i="2"/>
  <c r="K120" i="2"/>
  <c r="K65" i="2"/>
  <c r="K14" i="2"/>
  <c r="K62" i="2"/>
  <c r="K103" i="2"/>
  <c r="K107" i="2"/>
  <c r="K31" i="2"/>
  <c r="K94" i="2"/>
  <c r="K51" i="2"/>
  <c r="K129" i="2" l="1"/>
</calcChain>
</file>

<file path=xl/sharedStrings.xml><?xml version="1.0" encoding="utf-8"?>
<sst xmlns="http://schemas.openxmlformats.org/spreadsheetml/2006/main" count="215" uniqueCount="133">
  <si>
    <t>Municipalidad de la Ciudad de Santa Fe</t>
  </si>
  <si>
    <t>CÓMPUTO Y PRESUPUESTO</t>
  </si>
  <si>
    <t>NRO.</t>
  </si>
  <si>
    <t>DESCRIPCION DE LOS TRABAJOS</t>
  </si>
  <si>
    <t>UN.</t>
  </si>
  <si>
    <t>CANT.</t>
  </si>
  <si>
    <t>IMPORTE</t>
  </si>
  <si>
    <t>% INCIDENCIA</t>
  </si>
  <si>
    <t>RUB.</t>
  </si>
  <si>
    <t>ITEM</t>
  </si>
  <si>
    <t>ME.</t>
  </si>
  <si>
    <t>METRI.</t>
  </si>
  <si>
    <t>UNITARIO</t>
  </si>
  <si>
    <t>ÍTEM</t>
  </si>
  <si>
    <t>RUBRO</t>
  </si>
  <si>
    <t>ESTACIÓN LAS LOMAS</t>
  </si>
  <si>
    <t>TRABAJOS PRELIMINARES</t>
  </si>
  <si>
    <t>Limpieza inicial del terreno, periódica y final</t>
  </si>
  <si>
    <t>mes</t>
  </si>
  <si>
    <t>Obrador, Instalaciones, Conexiones, Provisiones</t>
  </si>
  <si>
    <t>gl</t>
  </si>
  <si>
    <t>Cartel de obra</t>
  </si>
  <si>
    <t>m2</t>
  </si>
  <si>
    <t xml:space="preserve">Cerco de obra </t>
  </si>
  <si>
    <t>m</t>
  </si>
  <si>
    <t xml:space="preserve">Replanteo de obra </t>
  </si>
  <si>
    <t>Vigilancia</t>
  </si>
  <si>
    <t xml:space="preserve">Preliminares varios </t>
  </si>
  <si>
    <t>DEMOLICIONES</t>
  </si>
  <si>
    <t>Demoliciones varias</t>
  </si>
  <si>
    <t>MOVIMIENTOS DE TIERRA</t>
  </si>
  <si>
    <t>Excavación para fundaciones</t>
  </si>
  <si>
    <t>m3</t>
  </si>
  <si>
    <t>Rellenos y compactación</t>
  </si>
  <si>
    <t>ESTRUCTURAS de HºAº</t>
  </si>
  <si>
    <t>Bases de H°A°.-</t>
  </si>
  <si>
    <t>Vigas de Fundación de H°A°.-</t>
  </si>
  <si>
    <t>ESTRUCTURAS METÁLICAS</t>
  </si>
  <si>
    <t>Columnas Perfil IPN 100x50x4,5mm. (No incluye provisión de perfilería pesada)</t>
  </si>
  <si>
    <t>Vigas Perfil IPN 100x50x4,5mm según pliego. (No incluye provisión de perfilería pesada)</t>
  </si>
  <si>
    <t>Correas C 100x40x15 x 1,6mm galvanizados en laterales y cubierta. (No incluye provisión de perfilería liviana)</t>
  </si>
  <si>
    <t>CERRAMIENTOS</t>
  </si>
  <si>
    <t>Cerramiento. Tipo Panel BigSysten con núcleo de Poliuretano (PUR). Densidad40 kg/m3. Chapa estándar prepintada blanco.- (no incluye provision de paneleria)</t>
  </si>
  <si>
    <t>Tabique de roca de yeso tipo PLACA RESISTENTE A LA HUMEDAD ambas caras. (esp=10cm)</t>
  </si>
  <si>
    <t>Emplacado / Medio Tabique de roca de yeso tipo PLACA RESISTENTE A LA HUMEDAD una cara.</t>
  </si>
  <si>
    <t>Cerramiento Chapa Polipropileno. Estructura tubos estructurales.-</t>
  </si>
  <si>
    <t>PISOS</t>
  </si>
  <si>
    <t>Piso Mosaicos granítico 30x30cm. Pulido en obra.-</t>
  </si>
  <si>
    <t>Veredas exteriores HºAº esp= 10 cm h-21.-</t>
  </si>
  <si>
    <t>REVESTIMIENTOS</t>
  </si>
  <si>
    <t>Revestimiento cerámico.-</t>
  </si>
  <si>
    <t>CUBIERTAS Y ZINGUERÍAS</t>
  </si>
  <si>
    <t>Cubierta. Tipo Panel MegaSysten con núcleo de Poliuretano (PUR). Densidad40 kg/m3, esp. 6cm. Chapa estándar prepintada blanco.- (no incluye provision de paneleria)</t>
  </si>
  <si>
    <t>Zinguería de chapa galvanizada n°22.  Cumbreras, canaleras y cenefas.-  (no incluye provision de plegados de chapa)</t>
  </si>
  <si>
    <t>ml</t>
  </si>
  <si>
    <t>CARPINTERÍAS</t>
  </si>
  <si>
    <t>Aberturas de Aluminio.-</t>
  </si>
  <si>
    <t>Aberturas y Rejas de Hierro.-</t>
  </si>
  <si>
    <t>VIDRIOS Y ESPEJOS</t>
  </si>
  <si>
    <t>Laminado de seguridad 3+3mm.-</t>
  </si>
  <si>
    <t>Espejo cristal 5mm.-</t>
  </si>
  <si>
    <t>PINTURAS</t>
  </si>
  <si>
    <t>Esmalte sintetico en Estructura metálica.-</t>
  </si>
  <si>
    <t>Látex en tabiques interiores.-</t>
  </si>
  <si>
    <t>INSTALACIONES SANITARIAS Y AFINES</t>
  </si>
  <si>
    <t>Provisión de agua (incluye estructura tanque).-</t>
  </si>
  <si>
    <t>Desagües Cloacales.-</t>
  </si>
  <si>
    <t>Desagües Pluviales.-</t>
  </si>
  <si>
    <t>Artefactos, griferías y accesorios.-</t>
  </si>
  <si>
    <t>INSTALACIONES ELECTRICAS Y AFINES</t>
  </si>
  <si>
    <t>Instalaciónes electricas y afines.-</t>
  </si>
  <si>
    <t>Gl</t>
  </si>
  <si>
    <t>Corrientes débiles.-</t>
  </si>
  <si>
    <t>INSTALACIONES GAS Y AFINES</t>
  </si>
  <si>
    <t>Instalación gas envasado.-</t>
  </si>
  <si>
    <t xml:space="preserve">INSTALACIONES DE EXTINCIÓN DE INCENDIOS Y AFINES     </t>
  </si>
  <si>
    <t>Instalación de extinción de incendios.-</t>
  </si>
  <si>
    <t>VARIOS</t>
  </si>
  <si>
    <t>Tabique divisorio baños.-</t>
  </si>
  <si>
    <t>Equipamiento de acero inoxidable.-</t>
  </si>
  <si>
    <t>Cerco perimetral y portones Malla rectangular s/detalle.</t>
  </si>
  <si>
    <t>Cerco perimetral tipo olimpico.-</t>
  </si>
  <si>
    <t>Malla metálica en galería según pliego.-</t>
  </si>
  <si>
    <t>Parquización</t>
  </si>
  <si>
    <t>SUBTOTAL 1</t>
  </si>
  <si>
    <t>PLAZA LAS LOMAS</t>
  </si>
  <si>
    <t>MOVIMIENTO DE TIERRA</t>
  </si>
  <si>
    <t>Excavación manual</t>
  </si>
  <si>
    <t xml:space="preserve">Excavación con hoyadora mecánica </t>
  </si>
  <si>
    <t>Adecuación de niveles, terraplenamiento y relleno con aporte de suelo</t>
  </si>
  <si>
    <t xml:space="preserve">Desmonte de terreno natural </t>
  </si>
  <si>
    <t>Rectificación y perfilado de zanja</t>
  </si>
  <si>
    <t>ESTRUCTURAS</t>
  </si>
  <si>
    <t>Pilote H°A° para hincado de columnas</t>
  </si>
  <si>
    <t>Provision y colocación de columna metálica canopia (altura variable)</t>
  </si>
  <si>
    <t>u</t>
  </si>
  <si>
    <t>Fabricación y montaje de mallas tejidas de polietileno reciclado</t>
  </si>
  <si>
    <t>Provision y colocacion de caño de HºAº  Ø 0.40 en cruces de cuneta</t>
  </si>
  <si>
    <t>Playon deportivo H°A° H25 terminación llaneado mecánico (incl. fibrado)</t>
  </si>
  <si>
    <t>Sendero - Piso de Hormigon armado cemento alisado llaneado mecanicamente. H:8cm</t>
  </si>
  <si>
    <t>Losetas cribadas 60x40</t>
  </si>
  <si>
    <t>Bordillos Premoldeados de Hormigón Armado 10x15x200cm</t>
  </si>
  <si>
    <t xml:space="preserve">Montículo de hormigón </t>
  </si>
  <si>
    <t xml:space="preserve">PINTURAS </t>
  </si>
  <si>
    <t xml:space="preserve">Demarcación para pisos de playones polideportivos </t>
  </si>
  <si>
    <t xml:space="preserve">Pintura para pisos polideportivos </t>
  </si>
  <si>
    <t>INSTALACIONES ELÉCTRICAS Y AFINES</t>
  </si>
  <si>
    <t>Columnas de Iluminación de alta prestación</t>
  </si>
  <si>
    <t>Tendido de Cañería y Cableado Subterraneo</t>
  </si>
  <si>
    <t xml:space="preserve">Tablero de comando </t>
  </si>
  <si>
    <t>MOBILIARIO</t>
  </si>
  <si>
    <t>Bancos Rectos H° A° Premoldeados tipo Mayo</t>
  </si>
  <si>
    <t>Bancos Cilindricos H° A° Premoldeados tipo Rosario Chico</t>
  </si>
  <si>
    <t>Bancos Cilindricos H° A° Premoldeados tipo Rosario Grande</t>
  </si>
  <si>
    <t>Bancos de HºAº Premoldeado de Canopia Tipo Hongo</t>
  </si>
  <si>
    <t>Provisión y colocación de Cestos de Residuos (Hº premoldeado)</t>
  </si>
  <si>
    <t>Provisión y colocación de Hamaca pórtico cuadruple con integrador p/ silla de ruedas</t>
  </si>
  <si>
    <t>Provisión y colocación de Sube y baja triple</t>
  </si>
  <si>
    <t>Provisión y colocación de Calesita Trompo</t>
  </si>
  <si>
    <t>Provisión y colocación de Arcos de Futbol ( por par)</t>
  </si>
  <si>
    <t>Provisión y colocación de equipamiento para playón deportivo. 
(incluye tableos + aros de basquets y columnas +red de voley)</t>
  </si>
  <si>
    <t>Provisión y colocación de Bebedero de HºAº (incluye conexión, grifería y desagüe)</t>
  </si>
  <si>
    <t>Provisión y colocación de Bicicleteros</t>
  </si>
  <si>
    <t>Provisión y plantación de árboles</t>
  </si>
  <si>
    <t>Provisión y colocación de especies ornamentales (trepadoras)</t>
  </si>
  <si>
    <t xml:space="preserve">Provisión y colocación de panes de césped </t>
  </si>
  <si>
    <t>Siembra de césped</t>
  </si>
  <si>
    <t xml:space="preserve">Chip de madera </t>
  </si>
  <si>
    <t>SUBTOTAL 2</t>
  </si>
  <si>
    <t>TOTAL (1+2)</t>
  </si>
  <si>
    <r>
      <rPr>
        <sz val="10"/>
        <color theme="1"/>
        <rFont val="Arial"/>
        <family val="2"/>
      </rPr>
      <t>Obra:</t>
    </r>
    <r>
      <rPr>
        <b/>
        <sz val="11"/>
        <color theme="1"/>
        <rFont val="Arial"/>
        <family val="2"/>
      </rPr>
      <t xml:space="preserve"> INTEGRAR BARRIO LAS LOMAS: ESTACION - PLAZA LAS LOMAS</t>
    </r>
  </si>
  <si>
    <t>Contrapiso de  HºAº esp= 8 cm h-21.-</t>
  </si>
  <si>
    <r>
      <t>SON: PESOS SESENTA Y NUEVE MILLONES, NOVECIENTOS VEINTICUATRO MIL DOSCIENTOS SESENTA Y TRES CON 67/100 A VALORES DE</t>
    </r>
    <r>
      <rPr>
        <b/>
        <sz val="10"/>
        <color theme="1"/>
        <rFont val="Arial"/>
        <family val="2"/>
      </rPr>
      <t xml:space="preserve"> SEPTIEMBRE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</si>
</sst>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d\.m"/>
  </numFmts>
  <fonts count="24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rgb="FF808080"/>
      <name val="Arial"/>
      <family val="2"/>
    </font>
    <font>
      <sz val="8"/>
      <color theme="1"/>
      <name val="Arial"/>
      <family val="2"/>
    </font>
    <font>
      <sz val="8"/>
      <color rgb="FF80808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Open Sans"/>
    </font>
    <font>
      <b/>
      <sz val="8"/>
      <color theme="1"/>
      <name val="Arial Narrow"/>
      <family val="2"/>
    </font>
    <font>
      <b/>
      <sz val="10"/>
      <color rgb="FFFF0000"/>
      <name val="Arial Narrow"/>
      <family val="2"/>
    </font>
    <font>
      <sz val="8"/>
      <name val="Arial"/>
      <family val="2"/>
    </font>
    <font>
      <b/>
      <sz val="10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0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0" fontId="3" fillId="0" borderId="0" xfId="0" applyNumberFormat="1" applyFont="1"/>
    <xf numFmtId="0" fontId="9" fillId="0" borderId="0" xfId="0" applyFont="1"/>
    <xf numFmtId="164" fontId="1" fillId="0" borderId="0" xfId="0" applyNumberFormat="1" applyFont="1"/>
    <xf numFmtId="10" fontId="10" fillId="0" borderId="0" xfId="0" applyNumberFormat="1" applyFont="1" applyAlignment="1">
      <alignment horizontal="right" vertical="center"/>
    </xf>
    <xf numFmtId="10" fontId="7" fillId="0" borderId="0" xfId="0" applyNumberFormat="1" applyFont="1"/>
    <xf numFmtId="0" fontId="9" fillId="0" borderId="0" xfId="0" applyFont="1" applyAlignment="1">
      <alignment horizontal="left"/>
    </xf>
    <xf numFmtId="10" fontId="1" fillId="0" borderId="0" xfId="0" applyNumberFormat="1" applyFont="1"/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/>
    <xf numFmtId="4" fontId="5" fillId="0" borderId="0" xfId="0" applyNumberFormat="1" applyFont="1"/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5" fillId="0" borderId="0" xfId="0" applyFont="1"/>
    <xf numFmtId="0" fontId="1" fillId="0" borderId="20" xfId="0" applyFont="1" applyBorder="1"/>
    <xf numFmtId="0" fontId="3" fillId="3" borderId="19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3" fillId="3" borderId="19" xfId="0" applyNumberFormat="1" applyFont="1" applyFill="1" applyBorder="1" applyAlignment="1">
      <alignment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164" fontId="17" fillId="0" borderId="14" xfId="0" applyNumberFormat="1" applyFont="1" applyBorder="1" applyAlignment="1">
      <alignment vertical="center" wrapText="1"/>
    </xf>
    <xf numFmtId="10" fontId="1" fillId="0" borderId="14" xfId="0" applyNumberFormat="1" applyFont="1" applyBorder="1" applyAlignment="1">
      <alignment vertical="center" wrapText="1"/>
    </xf>
    <xf numFmtId="10" fontId="3" fillId="0" borderId="15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0" fontId="1" fillId="2" borderId="17" xfId="0" applyNumberFormat="1" applyFont="1" applyFill="1" applyBorder="1" applyAlignment="1">
      <alignment vertical="center" wrapText="1"/>
    </xf>
    <xf numFmtId="10" fontId="3" fillId="2" borderId="18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horizontal="right" vertical="center" wrapText="1"/>
    </xf>
    <xf numFmtId="0" fontId="16" fillId="3" borderId="19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0" fontId="17" fillId="5" borderId="13" xfId="0" applyFont="1" applyFill="1" applyBorder="1" applyAlignment="1">
      <alignment vertical="center" wrapText="1"/>
    </xf>
    <xf numFmtId="164" fontId="17" fillId="5" borderId="14" xfId="0" applyNumberFormat="1" applyFont="1" applyFill="1" applyBorder="1" applyAlignment="1">
      <alignment vertical="center" wrapText="1"/>
    </xf>
    <xf numFmtId="10" fontId="1" fillId="5" borderId="14" xfId="0" applyNumberFormat="1" applyFont="1" applyFill="1" applyBorder="1" applyAlignment="1">
      <alignment vertical="center" wrapText="1"/>
    </xf>
    <xf numFmtId="10" fontId="3" fillId="5" borderId="15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164" fontId="3" fillId="0" borderId="0" xfId="0" applyNumberFormat="1" applyFont="1" applyFill="1" applyAlignment="1">
      <alignment vertical="center" wrapText="1"/>
    </xf>
    <xf numFmtId="164" fontId="3" fillId="0" borderId="19" xfId="0" applyNumberFormat="1" applyFont="1" applyFill="1" applyBorder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3" xfId="0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10" xfId="0" applyFont="1" applyBorder="1"/>
    <xf numFmtId="10" fontId="5" fillId="0" borderId="6" xfId="0" applyNumberFormat="1" applyFont="1" applyBorder="1" applyAlignment="1">
      <alignment horizontal="center" vertical="center"/>
    </xf>
    <xf numFmtId="0" fontId="13" fillId="0" borderId="7" xfId="0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19" xfId="0" applyFont="1" applyFill="1" applyBorder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10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10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164" fontId="18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277812</xdr:colOff>
      <xdr:row>1</xdr:row>
      <xdr:rowOff>53975</xdr:rowOff>
    </xdr:from>
    <xdr:ext cx="590550" cy="695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1500" y="204788"/>
          <a:ext cx="5905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tabSelected="1" topLeftCell="A49" zoomScale="80" zoomScaleNormal="80" workbookViewId="0">
      <selection activeCell="I135" sqref="I135"/>
    </sheetView>
  </sheetViews>
  <sheetFormatPr baseColWidth="10" defaultColWidth="12.5703125" defaultRowHeight="15" customHeight="1"/>
  <cols>
    <col min="1" max="1" width="2.7109375" customWidth="1"/>
    <col min="2" max="2" width="4.7109375" customWidth="1"/>
    <col min="3" max="3" width="6.7109375" customWidth="1"/>
    <col min="4" max="4" width="78.85546875" customWidth="1"/>
    <col min="5" max="5" width="3.7109375" customWidth="1"/>
    <col min="6" max="6" width="8.7109375" customWidth="1"/>
    <col min="7" max="7" width="15.42578125" customWidth="1"/>
    <col min="8" max="8" width="16.28515625" customWidth="1"/>
    <col min="9" max="9" width="21" customWidth="1"/>
    <col min="10" max="10" width="6.42578125" customWidth="1"/>
    <col min="11" max="11" width="8.42578125" customWidth="1"/>
    <col min="12" max="12" width="2.7109375" customWidth="1"/>
    <col min="13" max="13" width="20.140625" style="105" customWidth="1"/>
    <col min="14" max="14" width="2.85546875" customWidth="1"/>
    <col min="15" max="15" width="15.42578125" customWidth="1"/>
    <col min="16" max="16" width="15.7109375" customWidth="1"/>
    <col min="17" max="17" width="3" customWidth="1"/>
    <col min="18" max="18" width="17.85546875" customWidth="1"/>
    <col min="19" max="23" width="10.5703125" customWidth="1"/>
  </cols>
  <sheetData>
    <row r="1" spans="1:23" ht="12" customHeight="1">
      <c r="A1" s="1"/>
      <c r="B1" s="2"/>
      <c r="C1" s="3" t="s">
        <v>0</v>
      </c>
      <c r="D1" s="2"/>
      <c r="E1" s="4"/>
      <c r="F1" s="4"/>
      <c r="G1" s="5"/>
      <c r="H1" s="5"/>
      <c r="I1" s="5"/>
      <c r="J1" s="6"/>
      <c r="K1" s="2"/>
      <c r="L1" s="1"/>
      <c r="M1" s="116"/>
      <c r="N1" s="117"/>
      <c r="O1" s="117"/>
      <c r="P1" s="117"/>
      <c r="Q1" s="117"/>
      <c r="R1" s="117"/>
      <c r="S1" s="1"/>
      <c r="T1" s="1"/>
      <c r="U1" s="1"/>
      <c r="V1" s="1"/>
      <c r="W1" s="1"/>
    </row>
    <row r="2" spans="1:23" ht="12.75" customHeight="1">
      <c r="A2" s="1"/>
      <c r="B2" s="1"/>
      <c r="C2" s="8"/>
      <c r="D2" s="1"/>
      <c r="E2" s="9"/>
      <c r="F2" s="10"/>
      <c r="G2" s="11"/>
      <c r="H2" s="12"/>
      <c r="I2" s="13"/>
      <c r="J2" s="14"/>
      <c r="K2" s="7"/>
      <c r="L2" s="1"/>
      <c r="M2" s="116"/>
      <c r="N2" s="117"/>
      <c r="O2" s="117"/>
      <c r="P2" s="117"/>
      <c r="Q2" s="117"/>
      <c r="R2" s="117"/>
      <c r="S2" s="1"/>
      <c r="T2" s="1"/>
      <c r="U2" s="1"/>
      <c r="V2" s="1"/>
      <c r="W2" s="1"/>
    </row>
    <row r="3" spans="1:23" ht="4.5" customHeight="1">
      <c r="A3" s="1"/>
      <c r="B3" s="1"/>
      <c r="C3" s="1"/>
      <c r="D3" s="15"/>
      <c r="E3" s="9"/>
      <c r="F3" s="16"/>
      <c r="G3" s="11"/>
      <c r="H3" s="17"/>
      <c r="I3" s="18"/>
      <c r="J3" s="19"/>
      <c r="K3" s="7"/>
      <c r="L3" s="1"/>
      <c r="M3" s="116"/>
      <c r="N3" s="117"/>
      <c r="O3" s="117"/>
      <c r="P3" s="117"/>
      <c r="Q3" s="117"/>
      <c r="R3" s="117"/>
      <c r="S3" s="1"/>
      <c r="T3" s="1"/>
      <c r="U3" s="1"/>
      <c r="V3" s="1"/>
      <c r="W3" s="1"/>
    </row>
    <row r="4" spans="1:23" ht="12.75" customHeight="1">
      <c r="A4" s="1"/>
      <c r="B4" s="1"/>
      <c r="C4" s="20" t="s">
        <v>1</v>
      </c>
      <c r="D4" s="1"/>
      <c r="E4" s="9"/>
      <c r="F4" s="9"/>
      <c r="G4" s="21"/>
      <c r="H4" s="21"/>
      <c r="I4" s="18"/>
      <c r="J4" s="22"/>
      <c r="K4" s="7"/>
      <c r="L4" s="1"/>
      <c r="M4" s="116"/>
      <c r="N4" s="117"/>
      <c r="O4" s="117"/>
      <c r="P4" s="117"/>
      <c r="Q4" s="117"/>
      <c r="R4" s="117"/>
      <c r="S4" s="1"/>
      <c r="T4" s="1"/>
      <c r="U4" s="1"/>
      <c r="V4" s="1"/>
      <c r="W4" s="1"/>
    </row>
    <row r="5" spans="1:23" ht="4.5" customHeight="1">
      <c r="A5" s="1"/>
      <c r="B5" s="1"/>
      <c r="C5" s="1"/>
      <c r="D5" s="1"/>
      <c r="E5" s="9"/>
      <c r="F5" s="16"/>
      <c r="G5" s="11"/>
      <c r="H5" s="17"/>
      <c r="I5" s="18"/>
      <c r="J5" s="23"/>
      <c r="K5" s="7"/>
      <c r="L5" s="1"/>
      <c r="M5" s="116"/>
      <c r="N5" s="117"/>
      <c r="O5" s="117"/>
      <c r="P5" s="117"/>
      <c r="Q5" s="117"/>
      <c r="R5" s="117"/>
      <c r="S5" s="1"/>
      <c r="T5" s="1"/>
      <c r="U5" s="1"/>
      <c r="V5" s="1"/>
      <c r="W5" s="1"/>
    </row>
    <row r="6" spans="1:23" ht="12.75" customHeight="1">
      <c r="A6" s="1"/>
      <c r="B6" s="1"/>
      <c r="C6" s="24" t="s">
        <v>130</v>
      </c>
      <c r="D6" s="1"/>
      <c r="E6" s="9"/>
      <c r="F6" s="10"/>
      <c r="G6" s="11"/>
      <c r="H6" s="17"/>
      <c r="I6" s="13"/>
      <c r="J6" s="25"/>
      <c r="K6" s="7"/>
      <c r="L6" s="1"/>
      <c r="M6" s="116"/>
      <c r="N6" s="117"/>
      <c r="O6" s="117"/>
      <c r="P6" s="117"/>
      <c r="Q6" s="117"/>
      <c r="R6" s="117"/>
      <c r="S6" s="1"/>
      <c r="T6" s="1"/>
      <c r="U6" s="1"/>
      <c r="V6" s="1"/>
      <c r="W6" s="1"/>
    </row>
    <row r="7" spans="1:23" ht="4.5" customHeight="1">
      <c r="A7" s="1"/>
      <c r="B7" s="10"/>
      <c r="C7" s="26"/>
      <c r="D7" s="1"/>
      <c r="E7" s="27"/>
      <c r="F7" s="9"/>
      <c r="G7" s="17"/>
      <c r="H7" s="17"/>
      <c r="I7" s="13"/>
      <c r="J7" s="28"/>
      <c r="K7" s="7"/>
      <c r="L7" s="1"/>
      <c r="M7" s="116"/>
      <c r="N7" s="117"/>
      <c r="O7" s="117"/>
      <c r="P7" s="117"/>
      <c r="Q7" s="117"/>
      <c r="R7" s="117"/>
      <c r="S7" s="1"/>
      <c r="T7" s="1"/>
      <c r="U7" s="1"/>
      <c r="V7" s="1"/>
      <c r="W7" s="1"/>
    </row>
    <row r="8" spans="1:23" ht="12" customHeight="1">
      <c r="A8" s="1"/>
      <c r="B8" s="1"/>
      <c r="C8" s="1"/>
      <c r="D8" s="1"/>
      <c r="E8" s="9"/>
      <c r="F8" s="9"/>
      <c r="G8" s="21"/>
      <c r="H8" s="21"/>
      <c r="I8" s="21"/>
      <c r="J8" s="25"/>
      <c r="K8" s="1"/>
      <c r="L8" s="1"/>
      <c r="M8" s="116"/>
      <c r="N8" s="117"/>
      <c r="O8" s="117"/>
      <c r="P8" s="117"/>
      <c r="Q8" s="117"/>
      <c r="R8" s="117"/>
      <c r="S8" s="1"/>
      <c r="T8" s="1"/>
      <c r="U8" s="1"/>
      <c r="V8" s="1"/>
      <c r="W8" s="1"/>
    </row>
    <row r="9" spans="1:23" ht="13.5" customHeight="1">
      <c r="A9" s="1"/>
      <c r="B9" s="110" t="s">
        <v>2</v>
      </c>
      <c r="C9" s="111"/>
      <c r="D9" s="112" t="s">
        <v>3</v>
      </c>
      <c r="E9" s="29" t="s">
        <v>4</v>
      </c>
      <c r="F9" s="30" t="s">
        <v>5</v>
      </c>
      <c r="G9" s="31" t="s">
        <v>6</v>
      </c>
      <c r="H9" s="31" t="s">
        <v>6</v>
      </c>
      <c r="I9" s="31" t="s">
        <v>6</v>
      </c>
      <c r="J9" s="114" t="s">
        <v>7</v>
      </c>
      <c r="K9" s="115"/>
      <c r="L9" s="1"/>
      <c r="M9" s="116"/>
      <c r="N9" s="117"/>
      <c r="O9" s="117"/>
      <c r="P9" s="117"/>
      <c r="Q9" s="117"/>
      <c r="R9" s="117"/>
      <c r="S9" s="1"/>
      <c r="T9" s="1"/>
      <c r="U9" s="1"/>
      <c r="V9" s="1"/>
      <c r="W9" s="1"/>
    </row>
    <row r="10" spans="1:23" ht="12.75" customHeight="1">
      <c r="A10" s="1"/>
      <c r="B10" s="32" t="s">
        <v>8</v>
      </c>
      <c r="C10" s="33" t="s">
        <v>9</v>
      </c>
      <c r="D10" s="113"/>
      <c r="E10" s="34" t="s">
        <v>10</v>
      </c>
      <c r="F10" s="35" t="s">
        <v>11</v>
      </c>
      <c r="G10" s="36" t="s">
        <v>12</v>
      </c>
      <c r="H10" s="36" t="s">
        <v>13</v>
      </c>
      <c r="I10" s="36" t="s">
        <v>14</v>
      </c>
      <c r="J10" s="37" t="s">
        <v>9</v>
      </c>
      <c r="K10" s="38" t="s">
        <v>14</v>
      </c>
      <c r="L10" s="1"/>
      <c r="M10" s="118"/>
      <c r="N10" s="119"/>
      <c r="O10" s="120"/>
      <c r="P10" s="120"/>
      <c r="Q10" s="117"/>
      <c r="R10" s="116"/>
      <c r="S10" s="1"/>
      <c r="T10" s="1"/>
      <c r="U10" s="1"/>
      <c r="V10" s="1"/>
      <c r="W10" s="1"/>
    </row>
    <row r="11" spans="1:23" ht="12.75" customHeight="1">
      <c r="A11" s="1"/>
      <c r="B11" s="39"/>
      <c r="D11" s="40"/>
      <c r="E11" s="10"/>
      <c r="F11" s="9"/>
      <c r="G11" s="21"/>
      <c r="H11" s="21"/>
      <c r="I11" s="41"/>
      <c r="J11" s="25"/>
      <c r="K11" s="42"/>
      <c r="L11" s="1"/>
      <c r="M11" s="118"/>
      <c r="N11" s="119"/>
      <c r="O11" s="117"/>
      <c r="P11" s="117"/>
      <c r="Q11" s="117"/>
      <c r="R11" s="117"/>
      <c r="S11" s="1"/>
      <c r="T11" s="1"/>
      <c r="U11" s="1"/>
      <c r="V11" s="1"/>
      <c r="W11" s="1"/>
    </row>
    <row r="12" spans="1:23" ht="12.75" customHeight="1">
      <c r="A12" s="1"/>
      <c r="B12" s="65"/>
      <c r="C12" s="66"/>
      <c r="D12" s="67" t="s">
        <v>15</v>
      </c>
      <c r="E12" s="68"/>
      <c r="F12" s="69"/>
      <c r="G12" s="70"/>
      <c r="H12" s="70"/>
      <c r="I12" s="71"/>
      <c r="J12" s="62"/>
      <c r="K12" s="72"/>
      <c r="L12" s="1"/>
      <c r="M12" s="118"/>
      <c r="N12" s="119"/>
      <c r="O12" s="121"/>
      <c r="P12" s="122"/>
      <c r="Q12" s="117"/>
      <c r="R12" s="122"/>
      <c r="S12" s="1"/>
      <c r="T12" s="1"/>
      <c r="U12" s="1"/>
      <c r="V12" s="1"/>
      <c r="W12" s="1"/>
    </row>
    <row r="13" spans="1:23" ht="12.75" customHeight="1">
      <c r="A13" s="1"/>
      <c r="B13" s="73"/>
      <c r="C13" s="74"/>
      <c r="D13" s="75"/>
      <c r="E13" s="51"/>
      <c r="F13" s="76"/>
      <c r="G13" s="54"/>
      <c r="H13" s="54"/>
      <c r="I13" s="56"/>
      <c r="J13" s="64"/>
      <c r="K13" s="77"/>
      <c r="L13" s="1"/>
      <c r="M13" s="118"/>
      <c r="N13" s="119"/>
      <c r="O13" s="121"/>
      <c r="P13" s="123"/>
      <c r="Q13" s="117"/>
      <c r="R13" s="122"/>
      <c r="S13" s="1"/>
      <c r="T13" s="1"/>
      <c r="U13" s="1"/>
      <c r="V13" s="1"/>
      <c r="W13" s="1"/>
    </row>
    <row r="14" spans="1:23" ht="12.75" customHeight="1">
      <c r="A14" s="1"/>
      <c r="B14" s="78">
        <v>1</v>
      </c>
      <c r="C14" s="43"/>
      <c r="D14" s="44" t="s">
        <v>16</v>
      </c>
      <c r="E14" s="79"/>
      <c r="F14" s="80"/>
      <c r="G14" s="81"/>
      <c r="H14" s="81"/>
      <c r="I14" s="82">
        <f>SUM(H15:H21)</f>
        <v>0</v>
      </c>
      <c r="J14" s="83"/>
      <c r="K14" s="84">
        <f>I14/$I$129</f>
        <v>0</v>
      </c>
      <c r="L14" s="1"/>
      <c r="M14" s="124"/>
      <c r="N14" s="119"/>
      <c r="O14" s="117"/>
      <c r="P14" s="117"/>
      <c r="Q14" s="117"/>
      <c r="R14" s="117"/>
      <c r="S14" s="1"/>
      <c r="T14" s="1"/>
      <c r="U14" s="1"/>
      <c r="V14" s="1"/>
      <c r="W14" s="1"/>
    </row>
    <row r="15" spans="1:23" ht="12.75" customHeight="1">
      <c r="A15" s="45"/>
      <c r="B15" s="50"/>
      <c r="C15" s="49">
        <v>44562</v>
      </c>
      <c r="D15" s="50" t="s">
        <v>17</v>
      </c>
      <c r="E15" s="51" t="s">
        <v>18</v>
      </c>
      <c r="F15" s="52">
        <v>6</v>
      </c>
      <c r="G15" s="53"/>
      <c r="H15" s="53">
        <f>F15*G15</f>
        <v>0</v>
      </c>
      <c r="I15" s="56"/>
      <c r="J15" s="55"/>
      <c r="K15" s="57"/>
      <c r="L15" s="53"/>
      <c r="M15" s="118"/>
      <c r="N15" s="119"/>
      <c r="O15" s="121"/>
      <c r="P15" s="122"/>
      <c r="Q15" s="117"/>
      <c r="R15" s="122"/>
      <c r="S15" s="1"/>
      <c r="T15" s="1"/>
      <c r="U15" s="1"/>
      <c r="V15" s="1"/>
      <c r="W15" s="1"/>
    </row>
    <row r="16" spans="1:23" ht="12.75" customHeight="1">
      <c r="A16" s="45"/>
      <c r="B16" s="50"/>
      <c r="C16" s="49">
        <v>44593</v>
      </c>
      <c r="D16" s="50" t="s">
        <v>19</v>
      </c>
      <c r="E16" s="51" t="s">
        <v>20</v>
      </c>
      <c r="F16" s="52">
        <v>1</v>
      </c>
      <c r="G16" s="53"/>
      <c r="H16" s="53">
        <f t="shared" ref="H16:H21" si="0">+F16*G16</f>
        <v>0</v>
      </c>
      <c r="I16" s="54"/>
      <c r="J16" s="55"/>
      <c r="K16" s="57"/>
      <c r="L16" s="53"/>
      <c r="M16" s="118"/>
      <c r="N16" s="119"/>
      <c r="O16" s="121"/>
      <c r="P16" s="123"/>
      <c r="Q16" s="117"/>
      <c r="R16" s="122"/>
      <c r="S16" s="1"/>
      <c r="T16" s="1"/>
      <c r="U16" s="1"/>
      <c r="V16" s="1"/>
      <c r="W16" s="1"/>
    </row>
    <row r="17" spans="1:23" ht="12.75" customHeight="1">
      <c r="A17" s="45"/>
      <c r="B17" s="50"/>
      <c r="C17" s="49">
        <v>44621</v>
      </c>
      <c r="D17" s="50" t="s">
        <v>21</v>
      </c>
      <c r="E17" s="51" t="s">
        <v>22</v>
      </c>
      <c r="F17" s="52">
        <v>15</v>
      </c>
      <c r="G17" s="58"/>
      <c r="H17" s="53">
        <f t="shared" si="0"/>
        <v>0</v>
      </c>
      <c r="I17" s="54"/>
      <c r="J17" s="55"/>
      <c r="K17" s="57"/>
      <c r="L17" s="53"/>
      <c r="M17" s="118"/>
      <c r="N17" s="119"/>
      <c r="O17" s="117"/>
      <c r="P17" s="117"/>
      <c r="Q17" s="117"/>
      <c r="R17" s="117"/>
      <c r="S17" s="1"/>
      <c r="T17" s="1"/>
      <c r="U17" s="1"/>
      <c r="V17" s="1"/>
      <c r="W17" s="1"/>
    </row>
    <row r="18" spans="1:23" ht="12.75" customHeight="1">
      <c r="A18" s="45"/>
      <c r="B18" s="50"/>
      <c r="C18" s="49">
        <v>44652</v>
      </c>
      <c r="D18" s="50" t="s">
        <v>23</v>
      </c>
      <c r="E18" s="51" t="s">
        <v>24</v>
      </c>
      <c r="F18" s="52">
        <v>180.2</v>
      </c>
      <c r="G18" s="53"/>
      <c r="H18" s="53">
        <f t="shared" si="0"/>
        <v>0</v>
      </c>
      <c r="I18" s="54"/>
      <c r="J18" s="55"/>
      <c r="K18" s="57"/>
      <c r="L18" s="53"/>
      <c r="M18" s="118"/>
      <c r="N18" s="119"/>
      <c r="O18" s="121"/>
      <c r="P18" s="122"/>
      <c r="Q18" s="117"/>
      <c r="R18" s="122"/>
      <c r="S18" s="1"/>
      <c r="T18" s="1"/>
      <c r="U18" s="1"/>
      <c r="V18" s="1"/>
      <c r="W18" s="1"/>
    </row>
    <row r="19" spans="1:23" ht="12.75" customHeight="1">
      <c r="A19" s="45"/>
      <c r="B19" s="50"/>
      <c r="C19" s="49">
        <v>44682</v>
      </c>
      <c r="D19" s="50" t="s">
        <v>25</v>
      </c>
      <c r="E19" s="51" t="s">
        <v>22</v>
      </c>
      <c r="F19" s="59">
        <v>1520</v>
      </c>
      <c r="G19" s="53"/>
      <c r="H19" s="53">
        <f t="shared" si="0"/>
        <v>0</v>
      </c>
      <c r="I19" s="54"/>
      <c r="J19" s="55"/>
      <c r="K19" s="57"/>
      <c r="L19" s="53"/>
      <c r="M19" s="118"/>
      <c r="N19" s="119"/>
      <c r="O19" s="121"/>
      <c r="P19" s="123"/>
      <c r="Q19" s="117"/>
      <c r="R19" s="122"/>
      <c r="S19" s="1"/>
      <c r="T19" s="1"/>
      <c r="U19" s="1"/>
      <c r="V19" s="1"/>
      <c r="W19" s="1"/>
    </row>
    <row r="20" spans="1:23" ht="12.75" customHeight="1">
      <c r="A20" s="45"/>
      <c r="B20" s="50"/>
      <c r="C20" s="49">
        <v>44713</v>
      </c>
      <c r="D20" s="50" t="s">
        <v>26</v>
      </c>
      <c r="E20" s="51" t="s">
        <v>18</v>
      </c>
      <c r="F20" s="52">
        <v>6</v>
      </c>
      <c r="G20" s="53"/>
      <c r="H20" s="53">
        <f t="shared" si="0"/>
        <v>0</v>
      </c>
      <c r="I20" s="54"/>
      <c r="J20" s="55"/>
      <c r="K20" s="57"/>
      <c r="L20" s="53"/>
      <c r="M20" s="118"/>
      <c r="N20" s="119"/>
      <c r="O20" s="117"/>
      <c r="P20" s="117"/>
      <c r="Q20" s="117"/>
      <c r="R20" s="117"/>
      <c r="S20" s="1"/>
      <c r="T20" s="1"/>
      <c r="U20" s="1"/>
      <c r="V20" s="1"/>
      <c r="W20" s="1"/>
    </row>
    <row r="21" spans="1:23" ht="14.25" customHeight="1">
      <c r="A21" s="45"/>
      <c r="B21" s="50"/>
      <c r="C21" s="49">
        <v>44743</v>
      </c>
      <c r="D21" s="50" t="s">
        <v>27</v>
      </c>
      <c r="E21" s="51" t="s">
        <v>20</v>
      </c>
      <c r="F21" s="52">
        <v>1</v>
      </c>
      <c r="G21" s="53"/>
      <c r="H21" s="53">
        <f t="shared" si="0"/>
        <v>0</v>
      </c>
      <c r="I21" s="54"/>
      <c r="J21" s="55"/>
      <c r="K21" s="57"/>
      <c r="L21" s="53"/>
      <c r="M21" s="118"/>
      <c r="N21" s="119"/>
      <c r="O21" s="117"/>
      <c r="P21" s="125"/>
      <c r="Q21" s="126"/>
      <c r="R21" s="125"/>
      <c r="S21" s="1"/>
      <c r="T21" s="1"/>
      <c r="U21" s="1"/>
      <c r="V21" s="1"/>
      <c r="W21" s="1"/>
    </row>
    <row r="22" spans="1:23" ht="12.75" customHeight="1">
      <c r="A22" s="1"/>
      <c r="B22" s="78">
        <v>2</v>
      </c>
      <c r="C22" s="43"/>
      <c r="D22" s="44" t="s">
        <v>28</v>
      </c>
      <c r="E22" s="79"/>
      <c r="F22" s="80"/>
      <c r="G22" s="81"/>
      <c r="H22" s="81"/>
      <c r="I22" s="82">
        <f>SUM(H23)</f>
        <v>0</v>
      </c>
      <c r="J22" s="83"/>
      <c r="K22" s="84">
        <f>I22/$I$129</f>
        <v>0</v>
      </c>
      <c r="L22" s="1"/>
      <c r="M22" s="116"/>
      <c r="N22" s="117"/>
      <c r="O22" s="117"/>
      <c r="P22" s="117"/>
      <c r="Q22" s="117"/>
      <c r="R22" s="117"/>
      <c r="S22" s="1"/>
      <c r="T22" s="1"/>
      <c r="U22" s="1"/>
      <c r="V22" s="1"/>
      <c r="W22" s="1"/>
    </row>
    <row r="23" spans="1:23" ht="12.75" customHeight="1">
      <c r="A23" s="45"/>
      <c r="B23" s="50"/>
      <c r="C23" s="49">
        <v>44563</v>
      </c>
      <c r="D23" s="50" t="s">
        <v>29</v>
      </c>
      <c r="E23" s="51" t="s">
        <v>22</v>
      </c>
      <c r="F23" s="52">
        <v>66.5</v>
      </c>
      <c r="G23" s="53"/>
      <c r="H23" s="53">
        <f>+F23*G23</f>
        <v>0</v>
      </c>
      <c r="I23" s="54"/>
      <c r="J23" s="55"/>
      <c r="K23" s="57"/>
      <c r="L23" s="53"/>
      <c r="M23" s="116"/>
      <c r="N23" s="117"/>
      <c r="O23" s="117"/>
      <c r="P23" s="117"/>
      <c r="Q23" s="117"/>
      <c r="R23" s="117"/>
      <c r="S23" s="1"/>
      <c r="T23" s="1"/>
      <c r="U23" s="1"/>
      <c r="V23" s="1"/>
      <c r="W23" s="1"/>
    </row>
    <row r="24" spans="1:23" ht="12.75" customHeight="1">
      <c r="A24" s="1"/>
      <c r="B24" s="78">
        <v>3</v>
      </c>
      <c r="C24" s="43"/>
      <c r="D24" s="44" t="s">
        <v>30</v>
      </c>
      <c r="E24" s="79"/>
      <c r="F24" s="80"/>
      <c r="G24" s="81"/>
      <c r="H24" s="81"/>
      <c r="I24" s="82">
        <f>SUM(H25:H26)</f>
        <v>0</v>
      </c>
      <c r="J24" s="83"/>
      <c r="K24" s="84">
        <f>I24/$I$129</f>
        <v>0</v>
      </c>
      <c r="L24" s="1"/>
      <c r="M24" s="116"/>
      <c r="N24" s="117"/>
      <c r="O24" s="117"/>
      <c r="P24" s="117"/>
      <c r="Q24" s="117"/>
      <c r="R24" s="117"/>
      <c r="S24" s="1"/>
      <c r="T24" s="1"/>
      <c r="U24" s="1"/>
      <c r="V24" s="1"/>
      <c r="W24" s="1"/>
    </row>
    <row r="25" spans="1:23" ht="12.75" customHeight="1">
      <c r="A25" s="45"/>
      <c r="B25" s="50"/>
      <c r="C25" s="49">
        <v>44564</v>
      </c>
      <c r="D25" s="50" t="s">
        <v>31</v>
      </c>
      <c r="E25" s="51" t="s">
        <v>32</v>
      </c>
      <c r="F25" s="52">
        <v>27.6</v>
      </c>
      <c r="G25" s="53"/>
      <c r="H25" s="53">
        <f t="shared" ref="H25:H26" si="1">+F25*G25</f>
        <v>0</v>
      </c>
      <c r="I25" s="54"/>
      <c r="J25" s="55"/>
      <c r="K25" s="57"/>
      <c r="L25" s="53"/>
      <c r="M25" s="116"/>
      <c r="N25" s="117"/>
      <c r="O25" s="117"/>
      <c r="P25" s="117"/>
      <c r="Q25" s="117"/>
      <c r="R25" s="117"/>
      <c r="S25" s="1"/>
      <c r="T25" s="1"/>
      <c r="U25" s="1"/>
      <c r="V25" s="1"/>
      <c r="W25" s="1"/>
    </row>
    <row r="26" spans="1:23" ht="12.75" customHeight="1">
      <c r="A26" s="45"/>
      <c r="B26" s="50"/>
      <c r="C26" s="49">
        <v>44595</v>
      </c>
      <c r="D26" s="50" t="s">
        <v>33</v>
      </c>
      <c r="E26" s="51" t="s">
        <v>32</v>
      </c>
      <c r="F26" s="52">
        <v>110</v>
      </c>
      <c r="G26" s="53"/>
      <c r="H26" s="53">
        <f t="shared" si="1"/>
        <v>0</v>
      </c>
      <c r="I26" s="54"/>
      <c r="J26" s="55"/>
      <c r="K26" s="57"/>
      <c r="L26" s="53"/>
      <c r="M26" s="116"/>
      <c r="N26" s="117"/>
      <c r="O26" s="117"/>
      <c r="P26" s="117"/>
      <c r="Q26" s="117"/>
      <c r="R26" s="117"/>
      <c r="S26" s="1"/>
      <c r="T26" s="1"/>
      <c r="U26" s="1"/>
      <c r="V26" s="1"/>
      <c r="W26" s="1"/>
    </row>
    <row r="27" spans="1:23" ht="12.75" customHeight="1">
      <c r="A27" s="1"/>
      <c r="B27" s="78">
        <v>4</v>
      </c>
      <c r="C27" s="43"/>
      <c r="D27" s="44" t="s">
        <v>34</v>
      </c>
      <c r="E27" s="79"/>
      <c r="F27" s="80"/>
      <c r="G27" s="81"/>
      <c r="H27" s="81"/>
      <c r="I27" s="82">
        <f>SUM(H28:H30)</f>
        <v>0</v>
      </c>
      <c r="J27" s="83"/>
      <c r="K27" s="84">
        <f>I27/$I$129</f>
        <v>0</v>
      </c>
      <c r="L27" s="1"/>
      <c r="M27" s="116"/>
      <c r="N27" s="117"/>
      <c r="O27" s="117"/>
      <c r="P27" s="117"/>
      <c r="Q27" s="117"/>
      <c r="R27" s="117"/>
      <c r="S27" s="1"/>
      <c r="T27" s="1"/>
      <c r="U27" s="1"/>
      <c r="V27" s="1"/>
      <c r="W27" s="1"/>
    </row>
    <row r="28" spans="1:23" ht="12.75" customHeight="1">
      <c r="A28" s="45"/>
      <c r="B28" s="50"/>
      <c r="C28" s="49">
        <v>44565</v>
      </c>
      <c r="D28" s="50" t="s">
        <v>35</v>
      </c>
      <c r="E28" s="51" t="s">
        <v>32</v>
      </c>
      <c r="F28" s="52">
        <v>5.76</v>
      </c>
      <c r="G28" s="58"/>
      <c r="H28" s="53">
        <f t="shared" ref="H28:H30" si="2">+F28*G28</f>
        <v>0</v>
      </c>
      <c r="I28" s="54"/>
      <c r="J28" s="55"/>
      <c r="K28" s="57"/>
      <c r="L28" s="53"/>
      <c r="M28" s="116"/>
      <c r="N28" s="117"/>
      <c r="O28" s="117"/>
      <c r="P28" s="117"/>
      <c r="Q28" s="117"/>
      <c r="R28" s="117"/>
      <c r="S28" s="1"/>
      <c r="T28" s="1"/>
      <c r="U28" s="1"/>
      <c r="V28" s="1"/>
      <c r="W28" s="1"/>
    </row>
    <row r="29" spans="1:23" ht="12.75" customHeight="1">
      <c r="A29" s="45"/>
      <c r="B29" s="50"/>
      <c r="C29" s="49">
        <v>44596</v>
      </c>
      <c r="D29" s="50" t="s">
        <v>36</v>
      </c>
      <c r="E29" s="51" t="s">
        <v>32</v>
      </c>
      <c r="F29" s="52">
        <v>3.06</v>
      </c>
      <c r="G29" s="58"/>
      <c r="H29" s="53">
        <f t="shared" si="2"/>
        <v>0</v>
      </c>
      <c r="I29" s="54"/>
      <c r="J29" s="55"/>
      <c r="K29" s="57"/>
      <c r="L29" s="53"/>
      <c r="M29" s="116"/>
      <c r="N29" s="117"/>
      <c r="O29" s="117"/>
      <c r="P29" s="117"/>
      <c r="Q29" s="117"/>
      <c r="R29" s="117"/>
      <c r="S29" s="1"/>
      <c r="T29" s="1"/>
      <c r="U29" s="1"/>
      <c r="V29" s="1"/>
      <c r="W29" s="1"/>
    </row>
    <row r="30" spans="1:23" ht="12.75" customHeight="1">
      <c r="A30" s="45"/>
      <c r="B30" s="50"/>
      <c r="C30" s="49">
        <v>44624</v>
      </c>
      <c r="D30" s="50" t="s">
        <v>131</v>
      </c>
      <c r="E30" s="51" t="s">
        <v>22</v>
      </c>
      <c r="F30" s="52">
        <v>215</v>
      </c>
      <c r="G30" s="107"/>
      <c r="H30" s="53">
        <f t="shared" si="2"/>
        <v>0</v>
      </c>
      <c r="I30" s="54"/>
      <c r="J30" s="55"/>
      <c r="K30" s="57"/>
      <c r="L30" s="53"/>
      <c r="M30" s="127"/>
      <c r="N30" s="117"/>
      <c r="O30" s="117"/>
      <c r="P30" s="117"/>
      <c r="Q30" s="117"/>
      <c r="R30" s="117"/>
      <c r="S30" s="1"/>
      <c r="T30" s="1"/>
      <c r="U30" s="1"/>
      <c r="V30" s="1"/>
      <c r="W30" s="1"/>
    </row>
    <row r="31" spans="1:23" ht="12.75" customHeight="1">
      <c r="A31" s="46"/>
      <c r="B31" s="85">
        <v>5</v>
      </c>
      <c r="C31" s="86"/>
      <c r="D31" s="87" t="s">
        <v>37</v>
      </c>
      <c r="E31" s="88"/>
      <c r="F31" s="89"/>
      <c r="G31" s="81"/>
      <c r="H31" s="81"/>
      <c r="I31" s="90">
        <f>SUM(H32:H34)</f>
        <v>0</v>
      </c>
      <c r="J31" s="83"/>
      <c r="K31" s="84">
        <f>I31/$I$129</f>
        <v>0</v>
      </c>
      <c r="L31" s="1"/>
      <c r="M31" s="116"/>
      <c r="N31" s="117"/>
      <c r="O31" s="117"/>
      <c r="P31" s="117"/>
      <c r="Q31" s="117"/>
      <c r="R31" s="117"/>
      <c r="S31" s="1"/>
      <c r="T31" s="1"/>
      <c r="U31" s="1"/>
      <c r="V31" s="1"/>
      <c r="W31" s="1"/>
    </row>
    <row r="32" spans="1:23" ht="12.75" customHeight="1">
      <c r="A32" s="45"/>
      <c r="B32" s="50"/>
      <c r="C32" s="49">
        <v>44566</v>
      </c>
      <c r="D32" s="50" t="s">
        <v>38</v>
      </c>
      <c r="E32" s="51" t="s">
        <v>24</v>
      </c>
      <c r="F32" s="52">
        <v>105</v>
      </c>
      <c r="G32" s="53"/>
      <c r="H32" s="53">
        <f t="shared" ref="H32:H34" si="3">+F32*G32</f>
        <v>0</v>
      </c>
      <c r="I32" s="54"/>
      <c r="J32" s="55"/>
      <c r="K32" s="57"/>
      <c r="L32" s="53"/>
      <c r="M32" s="116"/>
      <c r="N32" s="117"/>
      <c r="O32" s="117"/>
      <c r="P32" s="117"/>
      <c r="Q32" s="117"/>
      <c r="R32" s="117"/>
      <c r="S32" s="1"/>
      <c r="T32" s="1"/>
      <c r="U32" s="1"/>
      <c r="V32" s="1"/>
      <c r="W32" s="1"/>
    </row>
    <row r="33" spans="1:23" ht="12.75" customHeight="1">
      <c r="A33" s="45"/>
      <c r="B33" s="50"/>
      <c r="C33" s="49">
        <v>44597</v>
      </c>
      <c r="D33" s="47" t="s">
        <v>39</v>
      </c>
      <c r="E33" s="51" t="s">
        <v>24</v>
      </c>
      <c r="F33" s="52">
        <v>125.5</v>
      </c>
      <c r="G33" s="53"/>
      <c r="H33" s="53">
        <f t="shared" si="3"/>
        <v>0</v>
      </c>
      <c r="I33" s="54"/>
      <c r="J33" s="55"/>
      <c r="K33" s="57"/>
      <c r="L33" s="53"/>
      <c r="M33" s="116"/>
      <c r="N33" s="117"/>
      <c r="O33" s="117"/>
      <c r="P33" s="117"/>
      <c r="Q33" s="117"/>
      <c r="R33" s="117"/>
      <c r="S33" s="1"/>
      <c r="T33" s="1"/>
      <c r="U33" s="1"/>
      <c r="V33" s="1"/>
      <c r="W33" s="1"/>
    </row>
    <row r="34" spans="1:23" ht="12.75" customHeight="1">
      <c r="A34" s="45"/>
      <c r="B34" s="50"/>
      <c r="C34" s="49">
        <v>44625</v>
      </c>
      <c r="D34" s="50" t="s">
        <v>40</v>
      </c>
      <c r="E34" s="51" t="s">
        <v>24</v>
      </c>
      <c r="F34" s="52">
        <v>660</v>
      </c>
      <c r="G34" s="53"/>
      <c r="H34" s="53">
        <f t="shared" si="3"/>
        <v>0</v>
      </c>
      <c r="I34" s="54"/>
      <c r="J34" s="55"/>
      <c r="K34" s="57"/>
      <c r="L34" s="53"/>
      <c r="M34" s="116"/>
      <c r="N34" s="117"/>
      <c r="O34" s="117"/>
      <c r="P34" s="117"/>
      <c r="Q34" s="117"/>
      <c r="R34" s="117"/>
      <c r="S34" s="1"/>
      <c r="T34" s="1"/>
      <c r="U34" s="1"/>
      <c r="V34" s="1"/>
      <c r="W34" s="1"/>
    </row>
    <row r="35" spans="1:23" ht="12.75" customHeight="1">
      <c r="A35" s="1"/>
      <c r="B35" s="78">
        <v>6</v>
      </c>
      <c r="C35" s="43"/>
      <c r="D35" s="44" t="s">
        <v>41</v>
      </c>
      <c r="E35" s="79"/>
      <c r="F35" s="80"/>
      <c r="G35" s="81"/>
      <c r="H35" s="81"/>
      <c r="I35" s="82">
        <f>SUM(H36:H39)</f>
        <v>0</v>
      </c>
      <c r="J35" s="83"/>
      <c r="K35" s="84">
        <f>I35/$I$129</f>
        <v>0</v>
      </c>
      <c r="L35" s="1"/>
      <c r="M35" s="116"/>
      <c r="N35" s="117"/>
      <c r="O35" s="117"/>
      <c r="P35" s="117"/>
      <c r="Q35" s="117"/>
      <c r="R35" s="117"/>
      <c r="S35" s="1"/>
      <c r="T35" s="1"/>
      <c r="U35" s="1"/>
      <c r="V35" s="1"/>
      <c r="W35" s="1"/>
    </row>
    <row r="36" spans="1:23" ht="21.75" customHeight="1">
      <c r="A36" s="45"/>
      <c r="B36" s="50"/>
      <c r="C36" s="49">
        <v>44567</v>
      </c>
      <c r="D36" s="47" t="s">
        <v>42</v>
      </c>
      <c r="E36" s="51" t="s">
        <v>22</v>
      </c>
      <c r="F36" s="52">
        <v>192</v>
      </c>
      <c r="G36" s="58"/>
      <c r="H36" s="53">
        <f t="shared" ref="H36:H39" si="4">+F36*G36</f>
        <v>0</v>
      </c>
      <c r="I36" s="54"/>
      <c r="J36" s="55"/>
      <c r="K36" s="57"/>
      <c r="L36" s="53"/>
      <c r="M36" s="116"/>
      <c r="N36" s="117"/>
      <c r="O36" s="117"/>
      <c r="P36" s="117"/>
      <c r="Q36" s="117"/>
      <c r="R36" s="117"/>
      <c r="S36" s="1"/>
      <c r="T36" s="1"/>
      <c r="U36" s="1"/>
      <c r="V36" s="1"/>
      <c r="W36" s="1"/>
    </row>
    <row r="37" spans="1:23" ht="12.75" customHeight="1">
      <c r="A37" s="45"/>
      <c r="B37" s="50"/>
      <c r="C37" s="49">
        <v>44598</v>
      </c>
      <c r="D37" s="50" t="s">
        <v>43</v>
      </c>
      <c r="E37" s="51" t="s">
        <v>22</v>
      </c>
      <c r="F37" s="52">
        <v>52.5</v>
      </c>
      <c r="G37" s="53"/>
      <c r="H37" s="53">
        <f t="shared" si="4"/>
        <v>0</v>
      </c>
      <c r="I37" s="54"/>
      <c r="J37" s="55"/>
      <c r="K37" s="57"/>
      <c r="L37" s="53"/>
      <c r="M37" s="116"/>
      <c r="N37" s="117"/>
      <c r="O37" s="117"/>
      <c r="P37" s="117"/>
      <c r="Q37" s="117"/>
      <c r="R37" s="117"/>
      <c r="S37" s="1"/>
      <c r="T37" s="1"/>
      <c r="U37" s="1"/>
      <c r="V37" s="1"/>
      <c r="W37" s="1"/>
    </row>
    <row r="38" spans="1:23" ht="12.75" customHeight="1">
      <c r="A38" s="45"/>
      <c r="B38" s="50"/>
      <c r="C38" s="49">
        <v>44626</v>
      </c>
      <c r="D38" s="50" t="s">
        <v>44</v>
      </c>
      <c r="E38" s="51" t="s">
        <v>22</v>
      </c>
      <c r="F38" s="52">
        <v>68</v>
      </c>
      <c r="G38" s="53"/>
      <c r="H38" s="53">
        <f t="shared" si="4"/>
        <v>0</v>
      </c>
      <c r="I38" s="54"/>
      <c r="J38" s="55"/>
      <c r="K38" s="57"/>
      <c r="L38" s="53"/>
      <c r="M38" s="116"/>
      <c r="N38" s="117"/>
      <c r="O38" s="117"/>
      <c r="P38" s="117"/>
      <c r="Q38" s="117"/>
      <c r="R38" s="117"/>
      <c r="S38" s="1"/>
      <c r="T38" s="1"/>
      <c r="U38" s="1"/>
      <c r="V38" s="1"/>
      <c r="W38" s="1"/>
    </row>
    <row r="39" spans="1:23" ht="12.75" customHeight="1">
      <c r="A39" s="45"/>
      <c r="B39" s="50"/>
      <c r="C39" s="49">
        <v>44657</v>
      </c>
      <c r="D39" s="47" t="s">
        <v>45</v>
      </c>
      <c r="E39" s="51" t="s">
        <v>22</v>
      </c>
      <c r="F39" s="52">
        <v>21</v>
      </c>
      <c r="G39" s="53"/>
      <c r="H39" s="53">
        <f t="shared" si="4"/>
        <v>0</v>
      </c>
      <c r="I39" s="54"/>
      <c r="J39" s="55"/>
      <c r="K39" s="57"/>
      <c r="L39" s="53"/>
      <c r="M39" s="116"/>
      <c r="N39" s="117"/>
      <c r="O39" s="117"/>
      <c r="P39" s="117"/>
      <c r="Q39" s="117"/>
      <c r="R39" s="117"/>
      <c r="S39" s="1"/>
      <c r="T39" s="1"/>
      <c r="U39" s="1"/>
      <c r="V39" s="1"/>
      <c r="W39" s="1"/>
    </row>
    <row r="40" spans="1:23" ht="12.75" customHeight="1">
      <c r="A40" s="1"/>
      <c r="B40" s="78">
        <v>7</v>
      </c>
      <c r="C40" s="43"/>
      <c r="D40" s="44" t="s">
        <v>46</v>
      </c>
      <c r="E40" s="79"/>
      <c r="F40" s="80"/>
      <c r="G40" s="81"/>
      <c r="H40" s="81"/>
      <c r="I40" s="82">
        <f>SUM(H41:H42)</f>
        <v>0</v>
      </c>
      <c r="J40" s="83"/>
      <c r="K40" s="84">
        <f>I40/$I$129</f>
        <v>0</v>
      </c>
      <c r="L40" s="1"/>
      <c r="M40" s="116"/>
      <c r="N40" s="117"/>
      <c r="O40" s="117"/>
      <c r="P40" s="117"/>
      <c r="Q40" s="117"/>
      <c r="R40" s="117"/>
      <c r="S40" s="1"/>
      <c r="T40" s="1"/>
      <c r="U40" s="1"/>
      <c r="V40" s="1"/>
      <c r="W40" s="1"/>
    </row>
    <row r="41" spans="1:23" ht="12.75" customHeight="1">
      <c r="A41" s="45"/>
      <c r="B41" s="50"/>
      <c r="C41" s="49">
        <v>44568</v>
      </c>
      <c r="D41" s="50" t="s">
        <v>47</v>
      </c>
      <c r="E41" s="51" t="s">
        <v>22</v>
      </c>
      <c r="F41" s="52">
        <v>215</v>
      </c>
      <c r="G41" s="53"/>
      <c r="H41" s="53">
        <f t="shared" ref="H41:H42" si="5">+F41*G41</f>
        <v>0</v>
      </c>
      <c r="I41" s="54"/>
      <c r="J41" s="55"/>
      <c r="K41" s="57"/>
      <c r="L41" s="53"/>
      <c r="M41" s="116"/>
      <c r="N41" s="117"/>
      <c r="O41" s="117"/>
      <c r="P41" s="117"/>
      <c r="Q41" s="117"/>
      <c r="R41" s="117"/>
      <c r="S41" s="1"/>
      <c r="T41" s="1"/>
      <c r="U41" s="1"/>
      <c r="V41" s="1"/>
      <c r="W41" s="1"/>
    </row>
    <row r="42" spans="1:23" ht="12.75" customHeight="1">
      <c r="A42" s="45"/>
      <c r="B42" s="50"/>
      <c r="C42" s="49">
        <v>44599</v>
      </c>
      <c r="D42" s="47" t="s">
        <v>48</v>
      </c>
      <c r="E42" s="51" t="s">
        <v>22</v>
      </c>
      <c r="F42" s="52">
        <v>190</v>
      </c>
      <c r="G42" s="53"/>
      <c r="H42" s="53">
        <f t="shared" si="5"/>
        <v>0</v>
      </c>
      <c r="I42" s="54"/>
      <c r="J42" s="55"/>
      <c r="K42" s="57"/>
      <c r="L42" s="53"/>
      <c r="M42" s="116"/>
      <c r="N42" s="117"/>
      <c r="O42" s="117"/>
      <c r="P42" s="117"/>
      <c r="Q42" s="117"/>
      <c r="R42" s="117"/>
      <c r="S42" s="1"/>
      <c r="T42" s="1"/>
      <c r="U42" s="1"/>
      <c r="V42" s="1"/>
      <c r="W42" s="1"/>
    </row>
    <row r="43" spans="1:23" ht="12.75" customHeight="1">
      <c r="A43" s="1"/>
      <c r="B43" s="78">
        <v>8</v>
      </c>
      <c r="C43" s="43"/>
      <c r="D43" s="44" t="s">
        <v>49</v>
      </c>
      <c r="E43" s="79"/>
      <c r="F43" s="80"/>
      <c r="G43" s="81"/>
      <c r="H43" s="81"/>
      <c r="I43" s="82">
        <f>SUM(H44)</f>
        <v>0</v>
      </c>
      <c r="J43" s="83"/>
      <c r="K43" s="84">
        <f>I43/$I$129</f>
        <v>0</v>
      </c>
      <c r="L43" s="1"/>
      <c r="M43" s="116"/>
      <c r="N43" s="117"/>
      <c r="O43" s="117"/>
      <c r="P43" s="117"/>
      <c r="Q43" s="117"/>
      <c r="R43" s="117"/>
      <c r="S43" s="1"/>
      <c r="T43" s="1"/>
      <c r="U43" s="1"/>
      <c r="V43" s="1"/>
      <c r="W43" s="1"/>
    </row>
    <row r="44" spans="1:23" ht="12.75" customHeight="1">
      <c r="A44" s="45"/>
      <c r="B44" s="50"/>
      <c r="C44" s="49">
        <v>44569</v>
      </c>
      <c r="D44" s="50" t="s">
        <v>50</v>
      </c>
      <c r="E44" s="51" t="s">
        <v>22</v>
      </c>
      <c r="F44" s="52">
        <v>31</v>
      </c>
      <c r="G44" s="53"/>
      <c r="H44" s="53">
        <f>+F44*G44</f>
        <v>0</v>
      </c>
      <c r="I44" s="54"/>
      <c r="J44" s="55"/>
      <c r="K44" s="57"/>
      <c r="L44" s="53"/>
      <c r="M44" s="116"/>
      <c r="N44" s="117"/>
      <c r="O44" s="117"/>
      <c r="P44" s="117"/>
      <c r="Q44" s="117"/>
      <c r="R44" s="117"/>
      <c r="S44" s="1"/>
      <c r="T44" s="1"/>
      <c r="U44" s="1"/>
      <c r="V44" s="1"/>
      <c r="W44" s="1"/>
    </row>
    <row r="45" spans="1:23" ht="12.75" customHeight="1">
      <c r="A45" s="1"/>
      <c r="B45" s="78">
        <v>9</v>
      </c>
      <c r="C45" s="43"/>
      <c r="D45" s="44" t="s">
        <v>51</v>
      </c>
      <c r="E45" s="79"/>
      <c r="F45" s="80"/>
      <c r="G45" s="81"/>
      <c r="H45" s="81"/>
      <c r="I45" s="82">
        <f>SUM(H46:H47)</f>
        <v>0</v>
      </c>
      <c r="J45" s="83"/>
      <c r="K45" s="84">
        <f>I45/$I$129</f>
        <v>0</v>
      </c>
      <c r="L45" s="1"/>
      <c r="M45" s="116"/>
      <c r="N45" s="117"/>
      <c r="O45" s="117"/>
      <c r="P45" s="117"/>
      <c r="Q45" s="117"/>
      <c r="R45" s="117"/>
      <c r="S45" s="1"/>
      <c r="T45" s="1"/>
      <c r="U45" s="1"/>
      <c r="V45" s="1"/>
      <c r="W45" s="1"/>
    </row>
    <row r="46" spans="1:23" ht="22.5">
      <c r="A46" s="45"/>
      <c r="B46" s="50"/>
      <c r="C46" s="49">
        <v>44570</v>
      </c>
      <c r="D46" s="47" t="s">
        <v>52</v>
      </c>
      <c r="E46" s="51" t="s">
        <v>22</v>
      </c>
      <c r="F46" s="52">
        <v>240</v>
      </c>
      <c r="G46" s="58"/>
      <c r="H46" s="53">
        <f t="shared" ref="H46:H47" si="6">+F46*G46</f>
        <v>0</v>
      </c>
      <c r="I46" s="54"/>
      <c r="J46" s="55"/>
      <c r="K46" s="57"/>
      <c r="L46" s="53"/>
      <c r="M46" s="116"/>
      <c r="N46" s="117"/>
      <c r="O46" s="117"/>
      <c r="P46" s="117"/>
      <c r="Q46" s="117"/>
      <c r="R46" s="117"/>
      <c r="S46" s="1"/>
      <c r="T46" s="1"/>
      <c r="U46" s="1"/>
      <c r="V46" s="1"/>
      <c r="W46" s="1"/>
    </row>
    <row r="47" spans="1:23" ht="22.5">
      <c r="A47" s="45"/>
      <c r="B47" s="50"/>
      <c r="C47" s="49">
        <v>44601</v>
      </c>
      <c r="D47" s="91" t="s">
        <v>53</v>
      </c>
      <c r="E47" s="51" t="s">
        <v>54</v>
      </c>
      <c r="F47" s="52">
        <v>145</v>
      </c>
      <c r="G47" s="58"/>
      <c r="H47" s="53">
        <f t="shared" si="6"/>
        <v>0</v>
      </c>
      <c r="I47" s="54"/>
      <c r="J47" s="55"/>
      <c r="K47" s="57"/>
      <c r="L47" s="53"/>
      <c r="M47" s="116"/>
      <c r="N47" s="117"/>
      <c r="O47" s="117"/>
      <c r="P47" s="117"/>
      <c r="Q47" s="117"/>
      <c r="R47" s="117"/>
      <c r="S47" s="1"/>
      <c r="T47" s="1"/>
      <c r="U47" s="1"/>
      <c r="V47" s="1"/>
      <c r="W47" s="1"/>
    </row>
    <row r="48" spans="1:23" ht="12.75" customHeight="1">
      <c r="A48" s="1"/>
      <c r="B48" s="78">
        <v>10</v>
      </c>
      <c r="C48" s="43"/>
      <c r="D48" s="44" t="s">
        <v>55</v>
      </c>
      <c r="E48" s="79"/>
      <c r="F48" s="80"/>
      <c r="G48" s="81"/>
      <c r="H48" s="81"/>
      <c r="I48" s="82">
        <f>SUM(H49:H50)</f>
        <v>0</v>
      </c>
      <c r="J48" s="83"/>
      <c r="K48" s="84">
        <f>I48/$I$129</f>
        <v>0</v>
      </c>
      <c r="L48" s="1"/>
      <c r="M48" s="116"/>
      <c r="N48" s="117"/>
      <c r="O48" s="117"/>
      <c r="P48" s="117"/>
      <c r="Q48" s="117"/>
      <c r="R48" s="117"/>
      <c r="S48" s="1"/>
      <c r="T48" s="1"/>
      <c r="U48" s="1"/>
      <c r="V48" s="1"/>
      <c r="W48" s="1"/>
    </row>
    <row r="49" spans="1:23" ht="12.75" customHeight="1">
      <c r="A49" s="45"/>
      <c r="B49" s="50"/>
      <c r="C49" s="49">
        <v>44571</v>
      </c>
      <c r="D49" s="50" t="s">
        <v>56</v>
      </c>
      <c r="E49" s="51" t="s">
        <v>22</v>
      </c>
      <c r="F49" s="52">
        <v>42.55</v>
      </c>
      <c r="G49" s="53"/>
      <c r="H49" s="53">
        <f t="shared" ref="H49:H50" si="7">+F49*G49</f>
        <v>0</v>
      </c>
      <c r="I49" s="54"/>
      <c r="J49" s="55"/>
      <c r="K49" s="57"/>
      <c r="L49" s="53"/>
      <c r="M49" s="116"/>
      <c r="N49" s="117"/>
      <c r="O49" s="117"/>
      <c r="P49" s="117"/>
      <c r="Q49" s="117"/>
      <c r="R49" s="117"/>
      <c r="S49" s="1"/>
      <c r="T49" s="1"/>
      <c r="U49" s="1"/>
      <c r="V49" s="1"/>
      <c r="W49" s="1"/>
    </row>
    <row r="50" spans="1:23" ht="12.75" customHeight="1">
      <c r="A50" s="45"/>
      <c r="B50" s="50"/>
      <c r="C50" s="49">
        <v>44602</v>
      </c>
      <c r="D50" s="50" t="s">
        <v>57</v>
      </c>
      <c r="E50" s="51" t="s">
        <v>22</v>
      </c>
      <c r="F50" s="52">
        <v>72.5</v>
      </c>
      <c r="G50" s="53"/>
      <c r="H50" s="53">
        <f t="shared" si="7"/>
        <v>0</v>
      </c>
      <c r="I50" s="54"/>
      <c r="J50" s="55"/>
      <c r="K50" s="57"/>
      <c r="L50" s="53"/>
      <c r="M50" s="116"/>
      <c r="N50" s="117"/>
      <c r="O50" s="117"/>
      <c r="P50" s="117"/>
      <c r="Q50" s="117"/>
      <c r="R50" s="117"/>
      <c r="S50" s="1"/>
      <c r="T50" s="1"/>
      <c r="U50" s="1"/>
      <c r="V50" s="1"/>
      <c r="W50" s="1"/>
    </row>
    <row r="51" spans="1:23" ht="12.75" customHeight="1">
      <c r="A51" s="1"/>
      <c r="B51" s="78">
        <v>11</v>
      </c>
      <c r="C51" s="43"/>
      <c r="D51" s="44" t="s">
        <v>58</v>
      </c>
      <c r="E51" s="79"/>
      <c r="F51" s="80"/>
      <c r="G51" s="81"/>
      <c r="H51" s="81"/>
      <c r="I51" s="82">
        <f>SUM(H52:H53)</f>
        <v>0</v>
      </c>
      <c r="J51" s="83"/>
      <c r="K51" s="84">
        <f>I51/$I$129</f>
        <v>0</v>
      </c>
      <c r="L51" s="1"/>
      <c r="M51" s="116"/>
      <c r="N51" s="117"/>
      <c r="O51" s="117"/>
      <c r="P51" s="117"/>
      <c r="Q51" s="117"/>
      <c r="R51" s="117"/>
      <c r="S51" s="1"/>
      <c r="T51" s="1"/>
      <c r="U51" s="1"/>
      <c r="V51" s="1"/>
      <c r="W51" s="1"/>
    </row>
    <row r="52" spans="1:23" ht="12.75" customHeight="1">
      <c r="A52" s="45"/>
      <c r="B52" s="50"/>
      <c r="C52" s="49">
        <v>44572</v>
      </c>
      <c r="D52" s="50" t="s">
        <v>59</v>
      </c>
      <c r="E52" s="51" t="s">
        <v>22</v>
      </c>
      <c r="F52" s="52">
        <v>19</v>
      </c>
      <c r="G52" s="53"/>
      <c r="H52" s="53">
        <f t="shared" ref="H52:H53" si="8">+F52*G52</f>
        <v>0</v>
      </c>
      <c r="I52" s="54"/>
      <c r="J52" s="55"/>
      <c r="K52" s="57"/>
      <c r="L52" s="53"/>
      <c r="M52" s="116"/>
      <c r="N52" s="117"/>
      <c r="O52" s="117"/>
      <c r="P52" s="117"/>
      <c r="Q52" s="117"/>
      <c r="R52" s="117"/>
      <c r="S52" s="1"/>
      <c r="T52" s="1"/>
      <c r="U52" s="1"/>
      <c r="V52" s="1"/>
      <c r="W52" s="1"/>
    </row>
    <row r="53" spans="1:23" ht="12.75" customHeight="1">
      <c r="A53" s="45"/>
      <c r="B53" s="50"/>
      <c r="C53" s="49">
        <v>44603</v>
      </c>
      <c r="D53" s="50" t="s">
        <v>60</v>
      </c>
      <c r="E53" s="51" t="s">
        <v>22</v>
      </c>
      <c r="F53" s="52">
        <v>3</v>
      </c>
      <c r="G53" s="53"/>
      <c r="H53" s="53">
        <f t="shared" si="8"/>
        <v>0</v>
      </c>
      <c r="I53" s="54"/>
      <c r="J53" s="55"/>
      <c r="K53" s="57"/>
      <c r="L53" s="53"/>
      <c r="M53" s="116"/>
      <c r="N53" s="117"/>
      <c r="O53" s="117"/>
      <c r="P53" s="117"/>
      <c r="Q53" s="117"/>
      <c r="R53" s="117"/>
      <c r="S53" s="1"/>
      <c r="T53" s="1"/>
      <c r="U53" s="1"/>
      <c r="V53" s="1"/>
      <c r="W53" s="1"/>
    </row>
    <row r="54" spans="1:23" ht="12.75" customHeight="1">
      <c r="A54" s="1"/>
      <c r="B54" s="78">
        <v>12</v>
      </c>
      <c r="C54" s="43"/>
      <c r="D54" s="44" t="s">
        <v>61</v>
      </c>
      <c r="E54" s="79"/>
      <c r="F54" s="80"/>
      <c r="G54" s="81"/>
      <c r="H54" s="81"/>
      <c r="I54" s="82">
        <f>SUM(H55:H56)</f>
        <v>0</v>
      </c>
      <c r="J54" s="83"/>
      <c r="K54" s="84">
        <f>I54/$I$129</f>
        <v>0</v>
      </c>
      <c r="L54" s="1"/>
      <c r="M54" s="116"/>
      <c r="N54" s="117"/>
      <c r="O54" s="117"/>
      <c r="P54" s="117"/>
      <c r="Q54" s="117"/>
      <c r="R54" s="117"/>
      <c r="S54" s="1"/>
      <c r="T54" s="1"/>
      <c r="U54" s="1"/>
      <c r="V54" s="1"/>
      <c r="W54" s="1"/>
    </row>
    <row r="55" spans="1:23" ht="12.75" customHeight="1">
      <c r="A55" s="45"/>
      <c r="B55" s="50"/>
      <c r="C55" s="49">
        <v>44573</v>
      </c>
      <c r="D55" s="50" t="s">
        <v>62</v>
      </c>
      <c r="E55" s="51" t="s">
        <v>22</v>
      </c>
      <c r="F55" s="52">
        <v>436.5</v>
      </c>
      <c r="G55" s="53"/>
      <c r="H55" s="53">
        <f t="shared" ref="H55:H56" si="9">+F55*G55</f>
        <v>0</v>
      </c>
      <c r="I55" s="54"/>
      <c r="J55" s="55"/>
      <c r="K55" s="57"/>
      <c r="L55" s="53"/>
      <c r="M55" s="116"/>
      <c r="N55" s="117"/>
      <c r="O55" s="117"/>
      <c r="P55" s="117"/>
      <c r="Q55" s="117"/>
      <c r="R55" s="117"/>
      <c r="S55" s="1"/>
      <c r="T55" s="1"/>
      <c r="U55" s="1"/>
      <c r="V55" s="1"/>
      <c r="W55" s="1"/>
    </row>
    <row r="56" spans="1:23" ht="12.75" customHeight="1">
      <c r="A56" s="45"/>
      <c r="B56" s="50"/>
      <c r="C56" s="49">
        <v>44604</v>
      </c>
      <c r="D56" s="50" t="s">
        <v>63</v>
      </c>
      <c r="E56" s="51" t="s">
        <v>22</v>
      </c>
      <c r="F56" s="52">
        <v>142</v>
      </c>
      <c r="G56" s="53"/>
      <c r="H56" s="53">
        <f t="shared" si="9"/>
        <v>0</v>
      </c>
      <c r="I56" s="54"/>
      <c r="J56" s="55"/>
      <c r="K56" s="57"/>
      <c r="L56" s="53"/>
      <c r="M56" s="116"/>
      <c r="N56" s="117"/>
      <c r="O56" s="117"/>
      <c r="P56" s="117"/>
      <c r="Q56" s="117"/>
      <c r="R56" s="117"/>
      <c r="S56" s="1"/>
      <c r="T56" s="1"/>
      <c r="U56" s="1"/>
      <c r="V56" s="1"/>
      <c r="W56" s="1"/>
    </row>
    <row r="57" spans="1:23" ht="12.75" customHeight="1">
      <c r="A57" s="1"/>
      <c r="B57" s="78">
        <v>13</v>
      </c>
      <c r="C57" s="43"/>
      <c r="D57" s="44" t="s">
        <v>64</v>
      </c>
      <c r="E57" s="79"/>
      <c r="F57" s="80"/>
      <c r="G57" s="81"/>
      <c r="H57" s="81"/>
      <c r="I57" s="82">
        <f>SUM(H58:H61)</f>
        <v>0</v>
      </c>
      <c r="J57" s="83"/>
      <c r="K57" s="84">
        <f>I57/$I$129</f>
        <v>0</v>
      </c>
      <c r="L57" s="1"/>
      <c r="M57" s="116"/>
      <c r="N57" s="117"/>
      <c r="O57" s="117"/>
      <c r="P57" s="117"/>
      <c r="Q57" s="117"/>
      <c r="R57" s="117"/>
      <c r="S57" s="1"/>
      <c r="T57" s="1"/>
      <c r="U57" s="1"/>
      <c r="V57" s="1"/>
      <c r="W57" s="1"/>
    </row>
    <row r="58" spans="1:23" ht="12.75" customHeight="1">
      <c r="A58" s="45"/>
      <c r="B58" s="50"/>
      <c r="C58" s="49">
        <v>44574</v>
      </c>
      <c r="D58" s="50" t="s">
        <v>65</v>
      </c>
      <c r="E58" s="51" t="s">
        <v>20</v>
      </c>
      <c r="F58" s="52">
        <v>1</v>
      </c>
      <c r="G58" s="53"/>
      <c r="H58" s="53">
        <f t="shared" ref="H58:H61" si="10">+F58*G58</f>
        <v>0</v>
      </c>
      <c r="I58" s="54"/>
      <c r="J58" s="55"/>
      <c r="K58" s="57"/>
      <c r="L58" s="53"/>
      <c r="M58" s="116"/>
      <c r="N58" s="117"/>
      <c r="O58" s="117"/>
      <c r="P58" s="117"/>
      <c r="Q58" s="117"/>
      <c r="R58" s="117"/>
      <c r="S58" s="1"/>
      <c r="T58" s="1"/>
      <c r="U58" s="1"/>
      <c r="V58" s="1"/>
      <c r="W58" s="1"/>
    </row>
    <row r="59" spans="1:23" ht="12.75" customHeight="1">
      <c r="A59" s="45"/>
      <c r="B59" s="50"/>
      <c r="C59" s="49">
        <v>44605</v>
      </c>
      <c r="D59" s="50" t="s">
        <v>66</v>
      </c>
      <c r="E59" s="51" t="s">
        <v>20</v>
      </c>
      <c r="F59" s="52">
        <v>1</v>
      </c>
      <c r="G59" s="53"/>
      <c r="H59" s="53">
        <f t="shared" si="10"/>
        <v>0</v>
      </c>
      <c r="I59" s="54"/>
      <c r="J59" s="55"/>
      <c r="K59" s="57"/>
      <c r="L59" s="53"/>
      <c r="M59" s="116"/>
      <c r="N59" s="117"/>
      <c r="O59" s="117"/>
      <c r="P59" s="117"/>
      <c r="Q59" s="117"/>
      <c r="R59" s="117"/>
      <c r="S59" s="1"/>
      <c r="T59" s="1"/>
      <c r="U59" s="1"/>
      <c r="V59" s="1"/>
      <c r="W59" s="1"/>
    </row>
    <row r="60" spans="1:23" ht="12.75" customHeight="1">
      <c r="A60" s="45"/>
      <c r="B60" s="50"/>
      <c r="C60" s="49">
        <v>44633</v>
      </c>
      <c r="D60" s="50" t="s">
        <v>67</v>
      </c>
      <c r="E60" s="51" t="s">
        <v>20</v>
      </c>
      <c r="F60" s="52">
        <v>1</v>
      </c>
      <c r="G60" s="53"/>
      <c r="H60" s="53">
        <f t="shared" si="10"/>
        <v>0</v>
      </c>
      <c r="I60" s="54"/>
      <c r="J60" s="55"/>
      <c r="K60" s="57"/>
      <c r="L60" s="53"/>
      <c r="M60" s="116"/>
      <c r="N60" s="117"/>
      <c r="O60" s="117"/>
      <c r="P60" s="117"/>
      <c r="Q60" s="117"/>
      <c r="R60" s="117"/>
      <c r="S60" s="1"/>
      <c r="T60" s="1"/>
      <c r="U60" s="1"/>
      <c r="V60" s="1"/>
      <c r="W60" s="1"/>
    </row>
    <row r="61" spans="1:23" ht="12.75" customHeight="1">
      <c r="A61" s="45"/>
      <c r="B61" s="50"/>
      <c r="C61" s="49">
        <v>44664</v>
      </c>
      <c r="D61" s="50" t="s">
        <v>68</v>
      </c>
      <c r="E61" s="51" t="s">
        <v>20</v>
      </c>
      <c r="F61" s="52">
        <v>1</v>
      </c>
      <c r="G61" s="53"/>
      <c r="H61" s="53">
        <f t="shared" si="10"/>
        <v>0</v>
      </c>
      <c r="I61" s="54"/>
      <c r="J61" s="55"/>
      <c r="K61" s="57"/>
      <c r="L61" s="53"/>
      <c r="M61" s="116"/>
      <c r="N61" s="117"/>
      <c r="O61" s="117"/>
      <c r="P61" s="117"/>
      <c r="Q61" s="117"/>
      <c r="R61" s="117"/>
      <c r="S61" s="1"/>
      <c r="T61" s="1"/>
      <c r="U61" s="1"/>
      <c r="V61" s="1"/>
      <c r="W61" s="1"/>
    </row>
    <row r="62" spans="1:23" ht="12.75" customHeight="1">
      <c r="A62" s="1"/>
      <c r="B62" s="78">
        <v>14</v>
      </c>
      <c r="C62" s="43"/>
      <c r="D62" s="44" t="s">
        <v>69</v>
      </c>
      <c r="E62" s="79"/>
      <c r="F62" s="80"/>
      <c r="G62" s="81"/>
      <c r="H62" s="81"/>
      <c r="I62" s="82">
        <f>SUM(H63:H64)</f>
        <v>0</v>
      </c>
      <c r="J62" s="83"/>
      <c r="K62" s="84">
        <f>I62/$I$129</f>
        <v>0</v>
      </c>
      <c r="L62" s="1"/>
      <c r="M62" s="116"/>
      <c r="N62" s="117"/>
      <c r="O62" s="117"/>
      <c r="P62" s="117"/>
      <c r="Q62" s="117"/>
      <c r="R62" s="117"/>
      <c r="S62" s="1"/>
      <c r="T62" s="1"/>
      <c r="U62" s="1"/>
      <c r="V62" s="1"/>
      <c r="W62" s="1"/>
    </row>
    <row r="63" spans="1:23" ht="12.75" customHeight="1">
      <c r="A63" s="45"/>
      <c r="B63" s="50"/>
      <c r="C63" s="49">
        <v>44575</v>
      </c>
      <c r="D63" s="50" t="s">
        <v>70</v>
      </c>
      <c r="E63" s="51" t="s">
        <v>71</v>
      </c>
      <c r="F63" s="52">
        <v>1</v>
      </c>
      <c r="G63" s="53"/>
      <c r="H63" s="53">
        <f t="shared" ref="H63:H64" si="11">+G63*F63</f>
        <v>0</v>
      </c>
      <c r="I63" s="54"/>
      <c r="J63" s="55"/>
      <c r="K63" s="57"/>
      <c r="L63" s="53"/>
      <c r="M63" s="116"/>
      <c r="N63" s="117"/>
      <c r="O63" s="117"/>
      <c r="P63" s="117"/>
      <c r="Q63" s="117"/>
      <c r="R63" s="117"/>
      <c r="S63" s="1"/>
      <c r="T63" s="1"/>
      <c r="U63" s="1"/>
      <c r="V63" s="1"/>
      <c r="W63" s="1"/>
    </row>
    <row r="64" spans="1:23" ht="12.75" customHeight="1">
      <c r="A64" s="45"/>
      <c r="B64" s="50"/>
      <c r="C64" s="49">
        <v>44606</v>
      </c>
      <c r="D64" s="50" t="s">
        <v>72</v>
      </c>
      <c r="E64" s="51" t="s">
        <v>71</v>
      </c>
      <c r="F64" s="52">
        <v>1</v>
      </c>
      <c r="G64" s="53"/>
      <c r="H64" s="53">
        <f t="shared" si="11"/>
        <v>0</v>
      </c>
      <c r="I64" s="54"/>
      <c r="J64" s="55"/>
      <c r="K64" s="57"/>
      <c r="L64" s="53"/>
      <c r="M64" s="116"/>
      <c r="N64" s="117"/>
      <c r="O64" s="117"/>
      <c r="P64" s="117"/>
      <c r="Q64" s="117"/>
      <c r="R64" s="117"/>
      <c r="S64" s="1"/>
      <c r="T64" s="1"/>
      <c r="U64" s="1"/>
      <c r="V64" s="1"/>
      <c r="W64" s="1"/>
    </row>
    <row r="65" spans="1:23" ht="12.75" customHeight="1">
      <c r="A65" s="1"/>
      <c r="B65" s="78">
        <v>15</v>
      </c>
      <c r="C65" s="43"/>
      <c r="D65" s="44" t="s">
        <v>73</v>
      </c>
      <c r="E65" s="79"/>
      <c r="F65" s="80"/>
      <c r="G65" s="81"/>
      <c r="H65" s="81"/>
      <c r="I65" s="82">
        <f>SUM(H66)</f>
        <v>0</v>
      </c>
      <c r="J65" s="83"/>
      <c r="K65" s="84">
        <f>I65/$I$129</f>
        <v>0</v>
      </c>
      <c r="L65" s="1"/>
      <c r="M65" s="116"/>
      <c r="N65" s="117"/>
      <c r="O65" s="117"/>
      <c r="P65" s="117"/>
      <c r="Q65" s="117"/>
      <c r="R65" s="117"/>
      <c r="S65" s="1"/>
      <c r="T65" s="1"/>
      <c r="U65" s="1"/>
      <c r="V65" s="1"/>
      <c r="W65" s="1"/>
    </row>
    <row r="66" spans="1:23" ht="12.75" customHeight="1">
      <c r="A66" s="45"/>
      <c r="B66" s="50"/>
      <c r="C66" s="49">
        <v>44576</v>
      </c>
      <c r="D66" s="50" t="s">
        <v>74</v>
      </c>
      <c r="E66" s="51" t="s">
        <v>71</v>
      </c>
      <c r="F66" s="52">
        <v>1</v>
      </c>
      <c r="G66" s="53"/>
      <c r="H66" s="53">
        <f>+G66*F66</f>
        <v>0</v>
      </c>
      <c r="I66" s="54"/>
      <c r="J66" s="55"/>
      <c r="K66" s="57"/>
      <c r="L66" s="53"/>
      <c r="M66" s="116"/>
      <c r="N66" s="117"/>
      <c r="O66" s="117"/>
      <c r="P66" s="117"/>
      <c r="Q66" s="117"/>
      <c r="R66" s="117"/>
      <c r="S66" s="1"/>
      <c r="T66" s="1"/>
      <c r="U66" s="1"/>
      <c r="V66" s="1"/>
      <c r="W66" s="1"/>
    </row>
    <row r="67" spans="1:23" ht="12.75" customHeight="1">
      <c r="A67" s="1"/>
      <c r="B67" s="78">
        <v>16</v>
      </c>
      <c r="C67" s="43"/>
      <c r="D67" s="44" t="s">
        <v>75</v>
      </c>
      <c r="E67" s="79"/>
      <c r="F67" s="80"/>
      <c r="G67" s="81"/>
      <c r="H67" s="81"/>
      <c r="I67" s="82">
        <f>SUM(H68)</f>
        <v>0</v>
      </c>
      <c r="J67" s="83"/>
      <c r="K67" s="84">
        <f>I67/$I$129</f>
        <v>0</v>
      </c>
      <c r="L67" s="1"/>
      <c r="M67" s="116"/>
      <c r="N67" s="117"/>
      <c r="O67" s="117"/>
      <c r="P67" s="117"/>
      <c r="Q67" s="117"/>
      <c r="R67" s="117"/>
      <c r="S67" s="1"/>
      <c r="T67" s="1"/>
      <c r="U67" s="1"/>
      <c r="V67" s="1"/>
      <c r="W67" s="1"/>
    </row>
    <row r="68" spans="1:23" ht="12.75" customHeight="1">
      <c r="A68" s="45"/>
      <c r="B68" s="50"/>
      <c r="C68" s="49">
        <v>44577</v>
      </c>
      <c r="D68" s="50" t="s">
        <v>76</v>
      </c>
      <c r="E68" s="51" t="s">
        <v>71</v>
      </c>
      <c r="F68" s="52">
        <v>1</v>
      </c>
      <c r="G68" s="53"/>
      <c r="H68" s="53">
        <f>+G68*F68</f>
        <v>0</v>
      </c>
      <c r="I68" s="54"/>
      <c r="J68" s="55"/>
      <c r="K68" s="57"/>
      <c r="L68" s="53"/>
      <c r="M68" s="116"/>
      <c r="N68" s="117"/>
      <c r="O68" s="117"/>
      <c r="P68" s="117"/>
      <c r="Q68" s="117"/>
      <c r="R68" s="117"/>
      <c r="S68" s="1"/>
      <c r="T68" s="1"/>
      <c r="U68" s="1"/>
      <c r="V68" s="1"/>
      <c r="W68" s="1"/>
    </row>
    <row r="69" spans="1:23" ht="12.75" customHeight="1">
      <c r="A69" s="1"/>
      <c r="B69" s="78">
        <v>17</v>
      </c>
      <c r="C69" s="43"/>
      <c r="D69" s="44" t="s">
        <v>77</v>
      </c>
      <c r="E69" s="79"/>
      <c r="F69" s="80"/>
      <c r="G69" s="81"/>
      <c r="H69" s="81"/>
      <c r="I69" s="82">
        <f>SUM(H70:H75)</f>
        <v>0</v>
      </c>
      <c r="J69" s="83"/>
      <c r="K69" s="84">
        <f>I69/$I$129</f>
        <v>0</v>
      </c>
      <c r="L69" s="1"/>
      <c r="M69" s="116"/>
      <c r="N69" s="117"/>
      <c r="O69" s="117"/>
      <c r="P69" s="117"/>
      <c r="Q69" s="117"/>
      <c r="R69" s="117"/>
      <c r="S69" s="1"/>
      <c r="T69" s="1"/>
      <c r="U69" s="1"/>
      <c r="V69" s="1"/>
      <c r="W69" s="1"/>
    </row>
    <row r="70" spans="1:23" ht="12.75" customHeight="1">
      <c r="A70" s="45"/>
      <c r="B70" s="50"/>
      <c r="C70" s="49">
        <v>44578</v>
      </c>
      <c r="D70" s="50" t="s">
        <v>78</v>
      </c>
      <c r="E70" s="51" t="s">
        <v>71</v>
      </c>
      <c r="F70" s="52">
        <v>1</v>
      </c>
      <c r="G70" s="53"/>
      <c r="H70" s="53">
        <f t="shared" ref="H70:H74" si="12">+G70*F70</f>
        <v>0</v>
      </c>
      <c r="I70" s="54"/>
      <c r="J70" s="55"/>
      <c r="K70" s="57"/>
      <c r="L70" s="53"/>
      <c r="M70" s="116"/>
      <c r="N70" s="117"/>
      <c r="O70" s="117"/>
      <c r="P70" s="117"/>
      <c r="Q70" s="117"/>
      <c r="R70" s="117"/>
      <c r="S70" s="1"/>
      <c r="T70" s="1"/>
      <c r="U70" s="1"/>
      <c r="V70" s="1"/>
      <c r="W70" s="1"/>
    </row>
    <row r="71" spans="1:23" ht="12.75" customHeight="1">
      <c r="A71" s="45"/>
      <c r="B71" s="50"/>
      <c r="C71" s="49">
        <v>44609</v>
      </c>
      <c r="D71" s="50" t="s">
        <v>79</v>
      </c>
      <c r="E71" s="51" t="s">
        <v>71</v>
      </c>
      <c r="F71" s="52">
        <v>1</v>
      </c>
      <c r="G71" s="53"/>
      <c r="H71" s="53">
        <f t="shared" si="12"/>
        <v>0</v>
      </c>
      <c r="I71" s="54"/>
      <c r="J71" s="55"/>
      <c r="K71" s="57"/>
      <c r="L71" s="53"/>
      <c r="M71" s="116"/>
      <c r="N71" s="117"/>
      <c r="O71" s="117"/>
      <c r="P71" s="117"/>
      <c r="Q71" s="117"/>
      <c r="R71" s="117"/>
      <c r="S71" s="1"/>
      <c r="T71" s="1"/>
      <c r="U71" s="1"/>
      <c r="V71" s="1"/>
      <c r="W71" s="1"/>
    </row>
    <row r="72" spans="1:23" ht="12.75">
      <c r="A72" s="45"/>
      <c r="B72" s="50"/>
      <c r="C72" s="49">
        <v>44637</v>
      </c>
      <c r="D72" s="92" t="s">
        <v>80</v>
      </c>
      <c r="E72" s="93" t="s">
        <v>54</v>
      </c>
      <c r="F72" s="94">
        <v>40.299999999999997</v>
      </c>
      <c r="G72" s="95"/>
      <c r="H72" s="53">
        <f t="shared" si="12"/>
        <v>0</v>
      </c>
      <c r="I72" s="54"/>
      <c r="J72" s="55"/>
      <c r="K72" s="57"/>
      <c r="L72" s="53"/>
      <c r="M72" s="116"/>
      <c r="N72" s="117"/>
      <c r="O72" s="117"/>
      <c r="P72" s="117"/>
      <c r="Q72" s="117"/>
      <c r="R72" s="117"/>
      <c r="S72" s="1"/>
      <c r="T72" s="1"/>
      <c r="U72" s="1"/>
      <c r="V72" s="1"/>
      <c r="W72" s="1"/>
    </row>
    <row r="73" spans="1:23" ht="12.75">
      <c r="A73" s="45"/>
      <c r="B73" s="50"/>
      <c r="C73" s="49">
        <v>44668</v>
      </c>
      <c r="D73" s="50" t="s">
        <v>81</v>
      </c>
      <c r="E73" s="51" t="s">
        <v>54</v>
      </c>
      <c r="F73" s="52">
        <v>131.15</v>
      </c>
      <c r="G73" s="53"/>
      <c r="H73" s="53">
        <f t="shared" si="12"/>
        <v>0</v>
      </c>
      <c r="I73" s="54"/>
      <c r="J73" s="55"/>
      <c r="K73" s="57"/>
      <c r="L73" s="53"/>
      <c r="M73" s="116"/>
      <c r="N73" s="117"/>
      <c r="O73" s="117"/>
      <c r="P73" s="117"/>
      <c r="Q73" s="117"/>
      <c r="R73" s="117"/>
      <c r="S73" s="1"/>
      <c r="T73" s="1"/>
      <c r="U73" s="1"/>
      <c r="V73" s="1"/>
      <c r="W73" s="1"/>
    </row>
    <row r="74" spans="1:23" ht="12.75" customHeight="1">
      <c r="A74" s="45"/>
      <c r="B74" s="50"/>
      <c r="C74" s="49">
        <v>44698</v>
      </c>
      <c r="D74" s="50" t="s">
        <v>82</v>
      </c>
      <c r="E74" s="51" t="s">
        <v>22</v>
      </c>
      <c r="F74" s="52">
        <v>61.6</v>
      </c>
      <c r="G74" s="53"/>
      <c r="H74" s="53">
        <f t="shared" si="12"/>
        <v>0</v>
      </c>
      <c r="I74" s="54"/>
      <c r="J74" s="55"/>
      <c r="K74" s="57"/>
      <c r="L74" s="53"/>
      <c r="M74" s="116"/>
      <c r="N74" s="117"/>
      <c r="O74" s="117"/>
      <c r="P74" s="117"/>
      <c r="Q74" s="117"/>
      <c r="R74" s="117"/>
      <c r="S74" s="1"/>
      <c r="T74" s="1"/>
      <c r="U74" s="1"/>
      <c r="V74" s="1"/>
      <c r="W74" s="1"/>
    </row>
    <row r="75" spans="1:23" ht="12.75" customHeight="1">
      <c r="A75" s="45"/>
      <c r="B75" s="50"/>
      <c r="C75" s="49">
        <v>44729</v>
      </c>
      <c r="D75" s="47" t="s">
        <v>83</v>
      </c>
      <c r="E75" s="51" t="s">
        <v>71</v>
      </c>
      <c r="F75" s="52">
        <v>1</v>
      </c>
      <c r="G75" s="53"/>
      <c r="H75" s="53">
        <f>+F75*G75</f>
        <v>0</v>
      </c>
      <c r="I75" s="54"/>
      <c r="J75" s="55"/>
      <c r="K75" s="57"/>
      <c r="L75" s="53"/>
      <c r="M75" s="116"/>
      <c r="N75" s="117"/>
      <c r="O75" s="117"/>
      <c r="P75" s="117"/>
      <c r="Q75" s="117"/>
      <c r="R75" s="117"/>
      <c r="S75" s="1"/>
      <c r="T75" s="1"/>
      <c r="U75" s="1"/>
      <c r="V75" s="1"/>
      <c r="W75" s="1"/>
    </row>
    <row r="76" spans="1:23" ht="14.25" customHeight="1">
      <c r="B76" s="74"/>
      <c r="C76" s="74"/>
      <c r="D76" s="74"/>
      <c r="E76" s="74"/>
      <c r="F76" s="74"/>
      <c r="G76" s="54"/>
      <c r="H76" s="54"/>
      <c r="I76" s="54"/>
      <c r="J76" s="64"/>
      <c r="K76" s="74"/>
      <c r="M76" s="118"/>
      <c r="N76" s="119"/>
      <c r="O76" s="119"/>
      <c r="P76" s="119"/>
      <c r="Q76" s="119"/>
      <c r="R76" s="119"/>
    </row>
    <row r="77" spans="1:23" ht="17.25" customHeight="1">
      <c r="B77" s="74"/>
      <c r="C77" s="74"/>
      <c r="D77" s="74"/>
      <c r="E77" s="74"/>
      <c r="F77" s="74"/>
      <c r="G77" s="57"/>
      <c r="H77" s="60" t="s">
        <v>84</v>
      </c>
      <c r="I77" s="61">
        <f>SUM(I14:I69)</f>
        <v>0</v>
      </c>
      <c r="J77" s="62"/>
      <c r="K77" s="63">
        <f>I77/$I$129</f>
        <v>0</v>
      </c>
      <c r="M77" s="118"/>
      <c r="N77" s="119"/>
      <c r="O77" s="119"/>
      <c r="P77" s="119"/>
      <c r="Q77" s="119"/>
      <c r="R77" s="119"/>
    </row>
    <row r="78" spans="1:23" ht="14.25" customHeight="1">
      <c r="B78" s="74"/>
      <c r="C78" s="74"/>
      <c r="D78" s="74"/>
      <c r="E78" s="74"/>
      <c r="F78" s="74"/>
      <c r="G78" s="54"/>
      <c r="H78" s="54"/>
      <c r="I78" s="54"/>
      <c r="J78" s="64"/>
      <c r="K78" s="74"/>
      <c r="M78" s="118"/>
      <c r="N78" s="119"/>
      <c r="O78" s="119"/>
      <c r="P78" s="119"/>
      <c r="Q78" s="119"/>
      <c r="R78" s="119"/>
    </row>
    <row r="79" spans="1:23" ht="14.25" customHeight="1">
      <c r="A79" s="1"/>
      <c r="B79" s="65"/>
      <c r="C79" s="66"/>
      <c r="D79" s="67" t="s">
        <v>85</v>
      </c>
      <c r="E79" s="68"/>
      <c r="F79" s="69"/>
      <c r="G79" s="70"/>
      <c r="H79" s="70"/>
      <c r="I79" s="71"/>
      <c r="J79" s="62"/>
      <c r="K79" s="72"/>
      <c r="L79" s="1"/>
      <c r="M79" s="116"/>
      <c r="N79" s="117"/>
      <c r="O79" s="117"/>
      <c r="P79" s="117"/>
      <c r="Q79" s="117"/>
      <c r="R79" s="117"/>
      <c r="S79" s="1"/>
      <c r="T79" s="1"/>
      <c r="U79" s="1"/>
      <c r="V79" s="1"/>
      <c r="W79" s="1"/>
    </row>
    <row r="80" spans="1:23" ht="14.25" customHeight="1">
      <c r="B80" s="74"/>
      <c r="C80" s="74"/>
      <c r="D80" s="74"/>
      <c r="E80" s="74"/>
      <c r="F80" s="74"/>
      <c r="G80" s="54"/>
      <c r="H80" s="54"/>
      <c r="I80" s="54"/>
      <c r="J80" s="64"/>
      <c r="K80" s="74"/>
      <c r="M80" s="118"/>
      <c r="N80" s="119"/>
      <c r="O80" s="119"/>
      <c r="P80" s="119"/>
      <c r="Q80" s="119"/>
      <c r="R80" s="119"/>
    </row>
    <row r="81" spans="1:23" ht="14.25" customHeight="1">
      <c r="A81" s="45"/>
      <c r="B81" s="78">
        <v>18</v>
      </c>
      <c r="C81" s="43"/>
      <c r="D81" s="44" t="s">
        <v>28</v>
      </c>
      <c r="E81" s="79"/>
      <c r="F81" s="80"/>
      <c r="G81" s="81"/>
      <c r="H81" s="81"/>
      <c r="I81" s="82">
        <f>SUM(H82)</f>
        <v>0</v>
      </c>
      <c r="J81" s="83"/>
      <c r="K81" s="84">
        <f>I81/$I$129</f>
        <v>0</v>
      </c>
      <c r="L81" s="1"/>
      <c r="M81" s="116"/>
      <c r="N81" s="117"/>
      <c r="O81" s="117"/>
      <c r="P81" s="117"/>
      <c r="Q81" s="117"/>
      <c r="R81" s="117"/>
      <c r="S81" s="1"/>
      <c r="T81" s="1"/>
      <c r="U81" s="1"/>
      <c r="V81" s="1"/>
      <c r="W81" s="1"/>
    </row>
    <row r="82" spans="1:23" ht="12.75" customHeight="1">
      <c r="A82" s="45"/>
      <c r="B82" s="50"/>
      <c r="C82" s="49">
        <v>44579</v>
      </c>
      <c r="D82" s="50" t="s">
        <v>29</v>
      </c>
      <c r="E82" s="51" t="s">
        <v>22</v>
      </c>
      <c r="F82" s="52">
        <v>68</v>
      </c>
      <c r="G82" s="53"/>
      <c r="H82" s="53">
        <f>+F82*G82</f>
        <v>0</v>
      </c>
      <c r="I82" s="54"/>
      <c r="J82" s="55"/>
      <c r="K82" s="57"/>
      <c r="L82" s="53"/>
      <c r="M82" s="116"/>
      <c r="N82" s="117"/>
      <c r="O82" s="117"/>
      <c r="P82" s="117"/>
      <c r="Q82" s="117"/>
      <c r="R82" s="117"/>
      <c r="S82" s="1"/>
      <c r="T82" s="1"/>
      <c r="U82" s="1"/>
      <c r="V82" s="1"/>
      <c r="W82" s="1"/>
    </row>
    <row r="83" spans="1:23" ht="14.25" customHeight="1">
      <c r="A83" s="45"/>
      <c r="B83" s="78">
        <v>19</v>
      </c>
      <c r="C83" s="43"/>
      <c r="D83" s="44" t="s">
        <v>86</v>
      </c>
      <c r="E83" s="79"/>
      <c r="F83" s="80"/>
      <c r="G83" s="81"/>
      <c r="H83" s="81"/>
      <c r="I83" s="82">
        <f>SUM(H84:H88)</f>
        <v>0</v>
      </c>
      <c r="J83" s="83"/>
      <c r="K83" s="84">
        <f>I83/$I$129</f>
        <v>0</v>
      </c>
      <c r="L83" s="1"/>
      <c r="M83" s="116"/>
      <c r="N83" s="117"/>
      <c r="O83" s="117"/>
      <c r="P83" s="117"/>
      <c r="Q83" s="117"/>
      <c r="R83" s="117"/>
      <c r="S83" s="1"/>
      <c r="T83" s="1"/>
      <c r="U83" s="1"/>
      <c r="V83" s="1"/>
      <c r="W83" s="1"/>
    </row>
    <row r="84" spans="1:23" ht="12.75" customHeight="1">
      <c r="A84" s="45"/>
      <c r="B84" s="50"/>
      <c r="C84" s="49">
        <v>44580</v>
      </c>
      <c r="D84" s="50" t="s">
        <v>87</v>
      </c>
      <c r="E84" s="51" t="s">
        <v>32</v>
      </c>
      <c r="F84" s="52">
        <v>5</v>
      </c>
      <c r="G84" s="53"/>
      <c r="H84" s="53">
        <f t="shared" ref="H84:H88" si="13">+F84*G84</f>
        <v>0</v>
      </c>
      <c r="I84" s="54"/>
      <c r="J84" s="55"/>
      <c r="K84" s="57"/>
      <c r="L84" s="53"/>
      <c r="M84" s="116"/>
      <c r="N84" s="117"/>
      <c r="O84" s="117"/>
      <c r="P84" s="117"/>
      <c r="Q84" s="117"/>
      <c r="R84" s="117"/>
      <c r="S84" s="1"/>
      <c r="T84" s="1"/>
      <c r="U84" s="1"/>
      <c r="V84" s="1"/>
      <c r="W84" s="1"/>
    </row>
    <row r="85" spans="1:23" ht="12.75" customHeight="1">
      <c r="A85" s="45"/>
      <c r="B85" s="50"/>
      <c r="C85" s="49">
        <v>44611</v>
      </c>
      <c r="D85" s="50" t="s">
        <v>88</v>
      </c>
      <c r="E85" s="51" t="s">
        <v>32</v>
      </c>
      <c r="F85" s="52">
        <v>4.68</v>
      </c>
      <c r="G85" s="53"/>
      <c r="H85" s="53">
        <f t="shared" si="13"/>
        <v>0</v>
      </c>
      <c r="I85" s="54"/>
      <c r="J85" s="55"/>
      <c r="K85" s="57"/>
      <c r="L85" s="53"/>
      <c r="M85" s="116"/>
      <c r="N85" s="117"/>
      <c r="O85" s="117"/>
      <c r="P85" s="117"/>
      <c r="Q85" s="117"/>
      <c r="R85" s="117"/>
      <c r="S85" s="1"/>
      <c r="T85" s="1"/>
      <c r="U85" s="1"/>
      <c r="V85" s="1"/>
      <c r="W85" s="1"/>
    </row>
    <row r="86" spans="1:23" ht="12.75" customHeight="1">
      <c r="A86" s="45"/>
      <c r="B86" s="50"/>
      <c r="C86" s="49">
        <v>44639</v>
      </c>
      <c r="D86" s="50" t="s">
        <v>89</v>
      </c>
      <c r="E86" s="51" t="s">
        <v>32</v>
      </c>
      <c r="F86" s="52">
        <v>68</v>
      </c>
      <c r="G86" s="53"/>
      <c r="H86" s="53">
        <f t="shared" si="13"/>
        <v>0</v>
      </c>
      <c r="I86" s="54"/>
      <c r="J86" s="55"/>
      <c r="K86" s="57"/>
      <c r="L86" s="53"/>
      <c r="M86" s="116"/>
      <c r="N86" s="117"/>
      <c r="O86" s="117"/>
      <c r="P86" s="117"/>
      <c r="Q86" s="117"/>
      <c r="R86" s="117"/>
      <c r="S86" s="1"/>
      <c r="T86" s="1"/>
      <c r="U86" s="1"/>
      <c r="V86" s="1"/>
      <c r="W86" s="1"/>
    </row>
    <row r="87" spans="1:23" ht="12.75" customHeight="1">
      <c r="A87" s="45"/>
      <c r="B87" s="50"/>
      <c r="C87" s="49">
        <v>44670</v>
      </c>
      <c r="D87" s="50" t="s">
        <v>90</v>
      </c>
      <c r="E87" s="51" t="s">
        <v>22</v>
      </c>
      <c r="F87" s="52">
        <f>F96+F97</f>
        <v>744.35</v>
      </c>
      <c r="G87" s="53"/>
      <c r="H87" s="53">
        <f t="shared" si="13"/>
        <v>0</v>
      </c>
      <c r="I87" s="54"/>
      <c r="J87" s="55"/>
      <c r="K87" s="57"/>
      <c r="L87" s="53"/>
      <c r="M87" s="116"/>
      <c r="N87" s="117"/>
      <c r="O87" s="117"/>
      <c r="P87" s="117"/>
      <c r="Q87" s="117"/>
      <c r="R87" s="117"/>
      <c r="S87" s="1"/>
      <c r="T87" s="1"/>
      <c r="U87" s="1"/>
      <c r="V87" s="1"/>
      <c r="W87" s="1"/>
    </row>
    <row r="88" spans="1:23" ht="12.75" customHeight="1">
      <c r="A88" s="45"/>
      <c r="B88" s="50"/>
      <c r="C88" s="49">
        <v>44700</v>
      </c>
      <c r="D88" s="50" t="s">
        <v>91</v>
      </c>
      <c r="E88" s="51" t="s">
        <v>32</v>
      </c>
      <c r="F88" s="52">
        <v>160</v>
      </c>
      <c r="G88" s="53"/>
      <c r="H88" s="53">
        <f t="shared" si="13"/>
        <v>0</v>
      </c>
      <c r="I88" s="54"/>
      <c r="J88" s="55"/>
      <c r="K88" s="57"/>
      <c r="L88" s="53"/>
      <c r="M88" s="116"/>
      <c r="N88" s="117"/>
      <c r="O88" s="117"/>
      <c r="P88" s="117"/>
      <c r="Q88" s="117"/>
      <c r="R88" s="117"/>
      <c r="S88" s="1"/>
      <c r="T88" s="1"/>
      <c r="U88" s="1"/>
      <c r="V88" s="1"/>
      <c r="W88" s="1"/>
    </row>
    <row r="89" spans="1:23" ht="12.75" customHeight="1">
      <c r="A89" s="1"/>
      <c r="B89" s="78">
        <v>20</v>
      </c>
      <c r="C89" s="43"/>
      <c r="D89" s="44" t="s">
        <v>92</v>
      </c>
      <c r="E89" s="79"/>
      <c r="F89" s="80"/>
      <c r="G89" s="81"/>
      <c r="H89" s="81"/>
      <c r="I89" s="82">
        <f>SUM(H90:H93)</f>
        <v>0</v>
      </c>
      <c r="J89" s="83"/>
      <c r="K89" s="84">
        <f>I89/$I$129</f>
        <v>0</v>
      </c>
      <c r="L89" s="1"/>
      <c r="M89" s="116"/>
      <c r="N89" s="117"/>
      <c r="O89" s="117"/>
      <c r="P89" s="117"/>
      <c r="Q89" s="117"/>
      <c r="R89" s="117"/>
      <c r="S89" s="1"/>
      <c r="T89" s="1"/>
      <c r="U89" s="1"/>
      <c r="V89" s="1"/>
      <c r="W89" s="1"/>
    </row>
    <row r="90" spans="1:23" ht="12.75" customHeight="1">
      <c r="A90" s="45"/>
      <c r="B90" s="50"/>
      <c r="C90" s="49">
        <v>44581</v>
      </c>
      <c r="D90" s="50" t="s">
        <v>93</v>
      </c>
      <c r="E90" s="51" t="s">
        <v>32</v>
      </c>
      <c r="F90" s="52">
        <f>F85+F84</f>
        <v>9.68</v>
      </c>
      <c r="G90" s="53"/>
      <c r="H90" s="53">
        <f t="shared" ref="H90:H93" si="14">F90*G90</f>
        <v>0</v>
      </c>
      <c r="I90" s="54"/>
      <c r="J90" s="55"/>
      <c r="K90" s="57"/>
      <c r="L90" s="53"/>
      <c r="M90" s="116"/>
      <c r="N90" s="117"/>
      <c r="O90" s="117"/>
      <c r="P90" s="117"/>
      <c r="Q90" s="117"/>
      <c r="R90" s="117"/>
      <c r="S90" s="1"/>
      <c r="T90" s="1"/>
      <c r="U90" s="1"/>
      <c r="V90" s="1"/>
      <c r="W90" s="1"/>
    </row>
    <row r="91" spans="1:23" ht="12.75" customHeight="1">
      <c r="A91" s="45"/>
      <c r="B91" s="50"/>
      <c r="C91" s="49">
        <v>44612</v>
      </c>
      <c r="D91" s="50" t="s">
        <v>94</v>
      </c>
      <c r="E91" s="51" t="s">
        <v>95</v>
      </c>
      <c r="F91" s="52">
        <v>45</v>
      </c>
      <c r="G91" s="53"/>
      <c r="H91" s="53">
        <f t="shared" si="14"/>
        <v>0</v>
      </c>
      <c r="I91" s="54"/>
      <c r="J91" s="55"/>
      <c r="K91" s="57"/>
      <c r="L91" s="53"/>
      <c r="M91" s="116"/>
      <c r="N91" s="117"/>
      <c r="O91" s="117"/>
      <c r="P91" s="117"/>
      <c r="Q91" s="117"/>
      <c r="R91" s="117"/>
      <c r="S91" s="1"/>
      <c r="T91" s="1"/>
      <c r="U91" s="1"/>
      <c r="V91" s="1"/>
      <c r="W91" s="1"/>
    </row>
    <row r="92" spans="1:23" ht="12.75" customHeight="1">
      <c r="A92" s="45"/>
      <c r="B92" s="50"/>
      <c r="C92" s="49">
        <v>44640</v>
      </c>
      <c r="D92" s="50" t="s">
        <v>96</v>
      </c>
      <c r="E92" s="51" t="s">
        <v>95</v>
      </c>
      <c r="F92" s="52">
        <v>40</v>
      </c>
      <c r="G92" s="53"/>
      <c r="H92" s="53">
        <f t="shared" si="14"/>
        <v>0</v>
      </c>
      <c r="I92" s="54"/>
      <c r="J92" s="55"/>
      <c r="K92" s="57"/>
      <c r="L92" s="53"/>
      <c r="M92" s="116"/>
      <c r="N92" s="117"/>
      <c r="O92" s="117"/>
      <c r="P92" s="117"/>
      <c r="Q92" s="117"/>
      <c r="R92" s="117"/>
      <c r="S92" s="1"/>
      <c r="T92" s="1"/>
      <c r="U92" s="1"/>
      <c r="V92" s="1"/>
      <c r="W92" s="1"/>
    </row>
    <row r="93" spans="1:23" ht="12.75" customHeight="1">
      <c r="A93" s="45"/>
      <c r="B93" s="50"/>
      <c r="C93" s="49">
        <v>44671</v>
      </c>
      <c r="D93" s="50" t="s">
        <v>97</v>
      </c>
      <c r="E93" s="51" t="s">
        <v>24</v>
      </c>
      <c r="F93" s="52">
        <v>22.08</v>
      </c>
      <c r="G93" s="53"/>
      <c r="H93" s="53">
        <f t="shared" si="14"/>
        <v>0</v>
      </c>
      <c r="I93" s="54"/>
      <c r="J93" s="55"/>
      <c r="K93" s="57"/>
      <c r="L93" s="53"/>
      <c r="M93" s="116"/>
      <c r="N93" s="117"/>
      <c r="O93" s="117"/>
      <c r="P93" s="117"/>
      <c r="Q93" s="117"/>
      <c r="R93" s="117"/>
      <c r="S93" s="1"/>
      <c r="T93" s="1"/>
      <c r="U93" s="1"/>
      <c r="V93" s="1"/>
      <c r="W93" s="1"/>
    </row>
    <row r="94" spans="1:23" ht="12.75" customHeight="1">
      <c r="A94" s="1"/>
      <c r="B94" s="78">
        <v>21</v>
      </c>
      <c r="C94" s="43"/>
      <c r="D94" s="44" t="s">
        <v>46</v>
      </c>
      <c r="E94" s="79"/>
      <c r="F94" s="80"/>
      <c r="G94" s="81"/>
      <c r="H94" s="81"/>
      <c r="I94" s="82">
        <f>SUM(H95:H99)</f>
        <v>0</v>
      </c>
      <c r="J94" s="83"/>
      <c r="K94" s="84">
        <f>I94/$I$129</f>
        <v>0</v>
      </c>
      <c r="L94" s="1"/>
      <c r="M94" s="116"/>
      <c r="N94" s="117"/>
      <c r="O94" s="117"/>
      <c r="P94" s="117"/>
      <c r="Q94" s="117"/>
      <c r="R94" s="117"/>
      <c r="S94" s="1"/>
      <c r="T94" s="1"/>
      <c r="U94" s="1"/>
      <c r="V94" s="1"/>
      <c r="W94" s="1"/>
    </row>
    <row r="95" spans="1:23" ht="12.75" customHeight="1">
      <c r="A95" s="45"/>
      <c r="B95" s="50"/>
      <c r="C95" s="49">
        <v>44582</v>
      </c>
      <c r="D95" s="50" t="s">
        <v>98</v>
      </c>
      <c r="E95" s="51" t="s">
        <v>22</v>
      </c>
      <c r="F95" s="52">
        <v>325.75</v>
      </c>
      <c r="G95" s="53"/>
      <c r="H95" s="53">
        <f>F95*G95</f>
        <v>0</v>
      </c>
      <c r="I95" s="54"/>
      <c r="J95" s="55"/>
      <c r="K95" s="57"/>
      <c r="L95" s="53"/>
      <c r="M95" s="116"/>
      <c r="N95" s="117"/>
      <c r="O95" s="117"/>
      <c r="P95" s="117"/>
      <c r="Q95" s="117"/>
      <c r="R95" s="117"/>
      <c r="S95" s="1"/>
      <c r="T95" s="1"/>
      <c r="U95" s="1"/>
      <c r="V95" s="1"/>
      <c r="W95" s="1"/>
    </row>
    <row r="96" spans="1:23" ht="12.75" customHeight="1">
      <c r="A96" s="45"/>
      <c r="B96" s="50"/>
      <c r="C96" s="49">
        <v>44613</v>
      </c>
      <c r="D96" s="50" t="s">
        <v>99</v>
      </c>
      <c r="E96" s="51" t="s">
        <v>22</v>
      </c>
      <c r="F96" s="52">
        <v>618.45000000000005</v>
      </c>
      <c r="G96" s="53"/>
      <c r="H96" s="53">
        <f t="shared" ref="H96:H97" si="15">+F96*G96</f>
        <v>0</v>
      </c>
      <c r="I96" s="54"/>
      <c r="J96" s="55"/>
      <c r="K96" s="57"/>
      <c r="L96" s="53"/>
      <c r="M96" s="116"/>
      <c r="N96" s="117"/>
      <c r="O96" s="117"/>
      <c r="P96" s="117"/>
      <c r="Q96" s="117"/>
      <c r="R96" s="117"/>
      <c r="S96" s="1"/>
      <c r="T96" s="1"/>
      <c r="U96" s="1"/>
      <c r="V96" s="1"/>
      <c r="W96" s="1"/>
    </row>
    <row r="97" spans="1:23" ht="12.75" customHeight="1">
      <c r="A97" s="45"/>
      <c r="B97" s="50"/>
      <c r="C97" s="49">
        <v>44641</v>
      </c>
      <c r="D97" s="50" t="s">
        <v>100</v>
      </c>
      <c r="E97" s="51" t="s">
        <v>22</v>
      </c>
      <c r="F97" s="52">
        <v>125.9</v>
      </c>
      <c r="G97" s="108"/>
      <c r="H97" s="53">
        <f t="shared" si="15"/>
        <v>0</v>
      </c>
      <c r="I97" s="54"/>
      <c r="J97" s="55"/>
      <c r="K97" s="57"/>
      <c r="L97" s="53"/>
      <c r="M97" s="127"/>
      <c r="N97" s="117"/>
      <c r="O97" s="117"/>
      <c r="P97" s="117"/>
      <c r="Q97" s="117"/>
      <c r="R97" s="117"/>
      <c r="S97" s="1"/>
      <c r="T97" s="1"/>
      <c r="U97" s="1"/>
      <c r="V97" s="1"/>
      <c r="W97" s="1"/>
    </row>
    <row r="98" spans="1:23" ht="12.75" customHeight="1">
      <c r="A98" s="45"/>
      <c r="B98" s="50"/>
      <c r="C98" s="49">
        <v>44672</v>
      </c>
      <c r="D98" s="50" t="s">
        <v>101</v>
      </c>
      <c r="E98" s="51" t="s">
        <v>24</v>
      </c>
      <c r="F98" s="52">
        <v>212</v>
      </c>
      <c r="G98" s="53"/>
      <c r="H98" s="53">
        <f t="shared" ref="H98:H99" si="16">F98*G98</f>
        <v>0</v>
      </c>
      <c r="I98" s="54"/>
      <c r="J98" s="55"/>
      <c r="K98" s="57"/>
      <c r="L98" s="53"/>
      <c r="M98" s="116"/>
      <c r="N98" s="117"/>
      <c r="O98" s="117"/>
      <c r="P98" s="117"/>
      <c r="Q98" s="117"/>
      <c r="R98" s="117"/>
      <c r="S98" s="1"/>
      <c r="T98" s="1"/>
      <c r="U98" s="1"/>
      <c r="V98" s="1"/>
      <c r="W98" s="1"/>
    </row>
    <row r="99" spans="1:23" ht="12.75" customHeight="1">
      <c r="A99" s="45"/>
      <c r="B99" s="50"/>
      <c r="C99" s="49">
        <v>44702</v>
      </c>
      <c r="D99" s="50" t="s">
        <v>102</v>
      </c>
      <c r="E99" s="51" t="s">
        <v>95</v>
      </c>
      <c r="F99" s="52">
        <v>4</v>
      </c>
      <c r="G99" s="53"/>
      <c r="H99" s="53">
        <f t="shared" si="16"/>
        <v>0</v>
      </c>
      <c r="I99" s="54"/>
      <c r="J99" s="55"/>
      <c r="K99" s="57"/>
      <c r="L99" s="53"/>
      <c r="M99" s="116"/>
      <c r="N99" s="117"/>
      <c r="O99" s="117"/>
      <c r="P99" s="117"/>
      <c r="Q99" s="117"/>
      <c r="R99" s="117"/>
      <c r="S99" s="1"/>
      <c r="T99" s="1"/>
      <c r="U99" s="1"/>
      <c r="V99" s="1"/>
      <c r="W99" s="1"/>
    </row>
    <row r="100" spans="1:23" ht="12.75" customHeight="1">
      <c r="A100" s="1"/>
      <c r="B100" s="78">
        <v>22</v>
      </c>
      <c r="C100" s="43"/>
      <c r="D100" s="44" t="s">
        <v>103</v>
      </c>
      <c r="E100" s="79"/>
      <c r="F100" s="80"/>
      <c r="G100" s="81"/>
      <c r="H100" s="81"/>
      <c r="I100" s="82">
        <f>SUM(H101:H102)</f>
        <v>0</v>
      </c>
      <c r="J100" s="83"/>
      <c r="K100" s="84">
        <f>I100/$I$129</f>
        <v>0</v>
      </c>
      <c r="L100" s="1"/>
      <c r="M100" s="116"/>
      <c r="N100" s="117"/>
      <c r="O100" s="117"/>
      <c r="P100" s="117"/>
      <c r="Q100" s="117"/>
      <c r="R100" s="117"/>
      <c r="S100" s="1"/>
      <c r="T100" s="1"/>
      <c r="U100" s="1"/>
      <c r="V100" s="1"/>
      <c r="W100" s="1"/>
    </row>
    <row r="101" spans="1:23" ht="12.75" customHeight="1">
      <c r="A101" s="45"/>
      <c r="B101" s="50"/>
      <c r="C101" s="49">
        <v>44583</v>
      </c>
      <c r="D101" s="50" t="s">
        <v>104</v>
      </c>
      <c r="E101" s="51" t="s">
        <v>24</v>
      </c>
      <c r="F101" s="52">
        <v>188</v>
      </c>
      <c r="G101" s="53"/>
      <c r="H101" s="53">
        <f>+F101*G101</f>
        <v>0</v>
      </c>
      <c r="I101" s="54"/>
      <c r="J101" s="55"/>
      <c r="K101" s="57"/>
      <c r="L101" s="53"/>
      <c r="M101" s="116"/>
      <c r="N101" s="117"/>
      <c r="O101" s="117"/>
      <c r="P101" s="117"/>
      <c r="Q101" s="117"/>
      <c r="R101" s="117"/>
      <c r="S101" s="1"/>
      <c r="T101" s="1"/>
      <c r="U101" s="1"/>
      <c r="V101" s="1"/>
      <c r="W101" s="1"/>
    </row>
    <row r="102" spans="1:23" ht="12.75" customHeight="1">
      <c r="A102" s="45"/>
      <c r="B102" s="50"/>
      <c r="C102" s="49">
        <v>44614</v>
      </c>
      <c r="D102" s="50" t="s">
        <v>105</v>
      </c>
      <c r="E102" s="51" t="s">
        <v>22</v>
      </c>
      <c r="F102" s="52">
        <f>F95*0.7</f>
        <v>228.02499999999998</v>
      </c>
      <c r="G102" s="53"/>
      <c r="H102" s="53">
        <f>F102*G102</f>
        <v>0</v>
      </c>
      <c r="I102" s="54"/>
      <c r="J102" s="55"/>
      <c r="K102" s="57"/>
      <c r="L102" s="53"/>
      <c r="M102" s="116"/>
      <c r="N102" s="117"/>
      <c r="O102" s="117"/>
      <c r="P102" s="117"/>
      <c r="Q102" s="117"/>
      <c r="R102" s="117"/>
      <c r="S102" s="1"/>
      <c r="T102" s="1"/>
      <c r="U102" s="1"/>
      <c r="V102" s="1"/>
      <c r="W102" s="1"/>
    </row>
    <row r="103" spans="1:23" ht="12.75" customHeight="1">
      <c r="A103" s="45"/>
      <c r="B103" s="78">
        <v>23</v>
      </c>
      <c r="C103" s="43"/>
      <c r="D103" s="44" t="s">
        <v>106</v>
      </c>
      <c r="E103" s="79"/>
      <c r="F103" s="80"/>
      <c r="G103" s="81"/>
      <c r="H103" s="81"/>
      <c r="I103" s="82">
        <f>SUM(H104:H106)</f>
        <v>0</v>
      </c>
      <c r="J103" s="83"/>
      <c r="K103" s="84">
        <f>I103/$I$129</f>
        <v>0</v>
      </c>
      <c r="L103" s="1"/>
      <c r="M103" s="116"/>
      <c r="N103" s="117"/>
      <c r="O103" s="117"/>
      <c r="P103" s="117"/>
      <c r="Q103" s="117"/>
      <c r="R103" s="117"/>
      <c r="S103" s="1"/>
      <c r="T103" s="1"/>
      <c r="U103" s="1"/>
      <c r="V103" s="1"/>
      <c r="W103" s="1"/>
    </row>
    <row r="104" spans="1:23" ht="12.75" customHeight="1">
      <c r="A104" s="45"/>
      <c r="B104" s="50"/>
      <c r="C104" s="49">
        <v>44584</v>
      </c>
      <c r="D104" s="50" t="s">
        <v>107</v>
      </c>
      <c r="E104" s="51" t="s">
        <v>95</v>
      </c>
      <c r="F104" s="52">
        <v>3</v>
      </c>
      <c r="G104" s="53"/>
      <c r="H104" s="53">
        <f t="shared" ref="H104:H106" si="17">+F104*G104</f>
        <v>0</v>
      </c>
      <c r="I104" s="54"/>
      <c r="J104" s="55"/>
      <c r="K104" s="57"/>
      <c r="L104" s="53"/>
      <c r="M104" s="116"/>
      <c r="N104" s="117"/>
      <c r="O104" s="117"/>
      <c r="P104" s="117"/>
      <c r="Q104" s="117"/>
      <c r="R104" s="117"/>
      <c r="S104" s="1"/>
      <c r="T104" s="1"/>
      <c r="U104" s="1"/>
      <c r="V104" s="1"/>
      <c r="W104" s="1"/>
    </row>
    <row r="105" spans="1:23" ht="12.75" customHeight="1">
      <c r="A105" s="45"/>
      <c r="B105" s="50"/>
      <c r="C105" s="49">
        <v>44615</v>
      </c>
      <c r="D105" s="50" t="s">
        <v>108</v>
      </c>
      <c r="E105" s="51" t="s">
        <v>24</v>
      </c>
      <c r="F105" s="52">
        <v>90</v>
      </c>
      <c r="G105" s="53"/>
      <c r="H105" s="53">
        <f t="shared" si="17"/>
        <v>0</v>
      </c>
      <c r="I105" s="54"/>
      <c r="J105" s="55"/>
      <c r="K105" s="57"/>
      <c r="L105" s="53"/>
      <c r="M105" s="116"/>
      <c r="N105" s="117"/>
      <c r="O105" s="117"/>
      <c r="P105" s="117"/>
      <c r="Q105" s="117"/>
      <c r="R105" s="117"/>
      <c r="S105" s="1"/>
      <c r="T105" s="1"/>
      <c r="U105" s="1"/>
      <c r="V105" s="1"/>
      <c r="W105" s="1"/>
    </row>
    <row r="106" spans="1:23" ht="12.75" customHeight="1">
      <c r="A106" s="45"/>
      <c r="B106" s="50"/>
      <c r="C106" s="49">
        <v>44643</v>
      </c>
      <c r="D106" s="50" t="s">
        <v>109</v>
      </c>
      <c r="E106" s="51" t="s">
        <v>95</v>
      </c>
      <c r="F106" s="52">
        <v>1</v>
      </c>
      <c r="G106" s="53"/>
      <c r="H106" s="53">
        <f t="shared" si="17"/>
        <v>0</v>
      </c>
      <c r="I106" s="54"/>
      <c r="J106" s="55"/>
      <c r="K106" s="57"/>
      <c r="L106" s="53"/>
      <c r="M106" s="116"/>
      <c r="N106" s="117"/>
      <c r="O106" s="117"/>
      <c r="P106" s="117"/>
      <c r="Q106" s="117"/>
      <c r="R106" s="117"/>
      <c r="S106" s="1"/>
      <c r="T106" s="1"/>
      <c r="U106" s="1"/>
      <c r="V106" s="1"/>
      <c r="W106" s="1"/>
    </row>
    <row r="107" spans="1:23" ht="12.75" customHeight="1">
      <c r="A107" s="1"/>
      <c r="B107" s="78">
        <v>24</v>
      </c>
      <c r="C107" s="43"/>
      <c r="D107" s="44" t="s">
        <v>110</v>
      </c>
      <c r="E107" s="79"/>
      <c r="F107" s="80"/>
      <c r="G107" s="81"/>
      <c r="H107" s="81"/>
      <c r="I107" s="82">
        <f>SUM(H108:H119)</f>
        <v>0</v>
      </c>
      <c r="J107" s="83"/>
      <c r="K107" s="84">
        <f>I107/$I$129</f>
        <v>0</v>
      </c>
      <c r="L107" s="1"/>
      <c r="M107" s="116"/>
      <c r="N107" s="117"/>
      <c r="O107" s="117"/>
      <c r="P107" s="117"/>
      <c r="Q107" s="117"/>
      <c r="R107" s="117"/>
      <c r="S107" s="1"/>
      <c r="T107" s="1"/>
      <c r="U107" s="1"/>
      <c r="V107" s="1"/>
      <c r="W107" s="1"/>
    </row>
    <row r="108" spans="1:23" ht="12.75" customHeight="1">
      <c r="A108" s="45"/>
      <c r="B108" s="50"/>
      <c r="C108" s="49">
        <v>44585</v>
      </c>
      <c r="D108" s="50" t="s">
        <v>111</v>
      </c>
      <c r="E108" s="51" t="s">
        <v>95</v>
      </c>
      <c r="F108" s="52">
        <v>7</v>
      </c>
      <c r="G108" s="106"/>
      <c r="H108" s="53">
        <f t="shared" ref="H108:H112" si="18">F108*G108</f>
        <v>0</v>
      </c>
      <c r="I108" s="54"/>
      <c r="J108" s="55"/>
      <c r="K108" s="57"/>
      <c r="L108" s="53"/>
      <c r="M108" s="127"/>
      <c r="N108" s="117"/>
      <c r="O108" s="117"/>
      <c r="P108" s="117"/>
      <c r="Q108" s="117"/>
      <c r="R108" s="117"/>
      <c r="S108" s="1"/>
      <c r="T108" s="1"/>
      <c r="U108" s="1"/>
      <c r="V108" s="1"/>
      <c r="W108" s="1"/>
    </row>
    <row r="109" spans="1:23" ht="12.75" customHeight="1">
      <c r="A109" s="45"/>
      <c r="B109" s="50"/>
      <c r="C109" s="49">
        <v>44616</v>
      </c>
      <c r="D109" s="50" t="s">
        <v>112</v>
      </c>
      <c r="E109" s="51" t="s">
        <v>95</v>
      </c>
      <c r="F109" s="52">
        <v>15</v>
      </c>
      <c r="G109" s="106"/>
      <c r="H109" s="53">
        <f t="shared" si="18"/>
        <v>0</v>
      </c>
      <c r="I109" s="54"/>
      <c r="J109" s="55"/>
      <c r="K109" s="57"/>
      <c r="L109" s="53"/>
      <c r="M109" s="127"/>
      <c r="N109" s="117"/>
      <c r="O109" s="117"/>
      <c r="P109" s="117"/>
      <c r="Q109" s="117"/>
      <c r="R109" s="117"/>
      <c r="S109" s="1"/>
      <c r="T109" s="1"/>
      <c r="U109" s="1"/>
      <c r="V109" s="1"/>
      <c r="W109" s="1"/>
    </row>
    <row r="110" spans="1:23" ht="12.75" customHeight="1">
      <c r="A110" s="45"/>
      <c r="B110" s="50"/>
      <c r="C110" s="49">
        <v>44644</v>
      </c>
      <c r="D110" s="50" t="s">
        <v>113</v>
      </c>
      <c r="E110" s="51" t="s">
        <v>95</v>
      </c>
      <c r="F110" s="52">
        <v>5</v>
      </c>
      <c r="G110" s="106"/>
      <c r="H110" s="53">
        <f t="shared" si="18"/>
        <v>0</v>
      </c>
      <c r="I110" s="54"/>
      <c r="J110" s="55"/>
      <c r="K110" s="57"/>
      <c r="L110" s="53"/>
      <c r="M110" s="127"/>
      <c r="N110" s="117"/>
      <c r="O110" s="117"/>
      <c r="P110" s="117"/>
      <c r="Q110" s="117"/>
      <c r="R110" s="117"/>
      <c r="S110" s="1"/>
      <c r="T110" s="1"/>
      <c r="U110" s="1"/>
      <c r="V110" s="1"/>
      <c r="W110" s="1"/>
    </row>
    <row r="111" spans="1:23" ht="12.75" customHeight="1">
      <c r="A111" s="45"/>
      <c r="B111" s="50"/>
      <c r="C111" s="49">
        <v>44675</v>
      </c>
      <c r="D111" s="50" t="s">
        <v>114</v>
      </c>
      <c r="E111" s="51" t="s">
        <v>95</v>
      </c>
      <c r="F111" s="52">
        <v>13</v>
      </c>
      <c r="G111" s="106"/>
      <c r="H111" s="53">
        <f t="shared" si="18"/>
        <v>0</v>
      </c>
      <c r="I111" s="54"/>
      <c r="J111" s="55"/>
      <c r="K111" s="57"/>
      <c r="L111" s="53"/>
      <c r="M111" s="116"/>
      <c r="N111" s="117"/>
      <c r="O111" s="117"/>
      <c r="P111" s="117"/>
      <c r="Q111" s="117"/>
      <c r="R111" s="117"/>
      <c r="S111" s="1"/>
      <c r="T111" s="1"/>
      <c r="U111" s="1"/>
      <c r="V111" s="1"/>
      <c r="W111" s="1"/>
    </row>
    <row r="112" spans="1:23" ht="12.75" customHeight="1">
      <c r="A112" s="45"/>
      <c r="B112" s="50"/>
      <c r="C112" s="49">
        <v>44705</v>
      </c>
      <c r="D112" s="50" t="s">
        <v>115</v>
      </c>
      <c r="E112" s="51" t="s">
        <v>95</v>
      </c>
      <c r="F112" s="52">
        <v>4</v>
      </c>
      <c r="G112" s="106"/>
      <c r="H112" s="53">
        <f t="shared" si="18"/>
        <v>0</v>
      </c>
      <c r="I112" s="54"/>
      <c r="J112" s="55"/>
      <c r="K112" s="57"/>
      <c r="L112" s="53"/>
      <c r="M112" s="127"/>
      <c r="N112" s="117"/>
      <c r="O112" s="117"/>
      <c r="P112" s="117"/>
      <c r="Q112" s="117"/>
      <c r="R112" s="117"/>
      <c r="S112" s="1"/>
      <c r="T112" s="1"/>
      <c r="U112" s="1"/>
      <c r="V112" s="1"/>
      <c r="W112" s="1"/>
    </row>
    <row r="113" spans="1:23" ht="12.75" customHeight="1">
      <c r="A113" s="45"/>
      <c r="B113" s="50"/>
      <c r="C113" s="49">
        <v>44736</v>
      </c>
      <c r="D113" s="50" t="s">
        <v>116</v>
      </c>
      <c r="E113" s="51" t="s">
        <v>95</v>
      </c>
      <c r="F113" s="52">
        <v>1</v>
      </c>
      <c r="G113" s="106"/>
      <c r="H113" s="53">
        <f t="shared" ref="H113:H119" si="19">+F113*G113</f>
        <v>0</v>
      </c>
      <c r="I113" s="54"/>
      <c r="J113" s="55"/>
      <c r="K113" s="57"/>
      <c r="L113" s="53"/>
      <c r="M113" s="116"/>
      <c r="N113" s="117"/>
      <c r="O113" s="117"/>
      <c r="P113" s="117"/>
      <c r="Q113" s="117"/>
      <c r="R113" s="117"/>
      <c r="S113" s="1"/>
      <c r="T113" s="1"/>
      <c r="U113" s="1"/>
      <c r="V113" s="1"/>
      <c r="W113" s="1"/>
    </row>
    <row r="114" spans="1:23" ht="12.75" customHeight="1">
      <c r="A114" s="45"/>
      <c r="B114" s="50"/>
      <c r="C114" s="49">
        <v>44766</v>
      </c>
      <c r="D114" s="50" t="s">
        <v>117</v>
      </c>
      <c r="E114" s="51" t="s">
        <v>95</v>
      </c>
      <c r="F114" s="52">
        <v>1</v>
      </c>
      <c r="G114" s="106"/>
      <c r="H114" s="53">
        <f t="shared" si="19"/>
        <v>0</v>
      </c>
      <c r="I114" s="54"/>
      <c r="J114" s="55"/>
      <c r="K114" s="57"/>
      <c r="L114" s="53"/>
      <c r="M114" s="127"/>
      <c r="N114" s="117"/>
      <c r="O114" s="117"/>
      <c r="P114" s="117"/>
      <c r="Q114" s="117"/>
      <c r="R114" s="117"/>
      <c r="S114" s="1"/>
      <c r="T114" s="1"/>
      <c r="U114" s="1"/>
      <c r="V114" s="1"/>
      <c r="W114" s="1"/>
    </row>
    <row r="115" spans="1:23" ht="12.75" customHeight="1">
      <c r="A115" s="45"/>
      <c r="B115" s="50"/>
      <c r="C115" s="49">
        <v>44797</v>
      </c>
      <c r="D115" s="50" t="s">
        <v>118</v>
      </c>
      <c r="E115" s="51" t="s">
        <v>95</v>
      </c>
      <c r="F115" s="52">
        <v>1</v>
      </c>
      <c r="G115" s="106"/>
      <c r="H115" s="53">
        <f t="shared" si="19"/>
        <v>0</v>
      </c>
      <c r="I115" s="54"/>
      <c r="J115" s="55"/>
      <c r="K115" s="57"/>
      <c r="L115" s="53"/>
      <c r="M115" s="116"/>
      <c r="N115" s="117"/>
      <c r="O115" s="117"/>
      <c r="P115" s="117"/>
      <c r="Q115" s="117"/>
      <c r="R115" s="117"/>
      <c r="S115" s="1"/>
      <c r="T115" s="1"/>
      <c r="U115" s="1"/>
      <c r="V115" s="1"/>
      <c r="W115" s="1"/>
    </row>
    <row r="116" spans="1:23" ht="12.75" customHeight="1">
      <c r="A116" s="45"/>
      <c r="B116" s="50"/>
      <c r="C116" s="49">
        <v>44828</v>
      </c>
      <c r="D116" s="50" t="s">
        <v>119</v>
      </c>
      <c r="E116" s="51" t="s">
        <v>95</v>
      </c>
      <c r="F116" s="52">
        <v>1</v>
      </c>
      <c r="G116" s="106"/>
      <c r="H116" s="53">
        <f t="shared" si="19"/>
        <v>0</v>
      </c>
      <c r="I116" s="54"/>
      <c r="J116" s="55"/>
      <c r="K116" s="57"/>
      <c r="L116" s="53"/>
      <c r="M116" s="116"/>
      <c r="N116" s="117"/>
      <c r="O116" s="117"/>
      <c r="P116" s="117"/>
      <c r="Q116" s="117"/>
      <c r="R116" s="117"/>
      <c r="S116" s="1"/>
      <c r="T116" s="1"/>
      <c r="U116" s="1"/>
      <c r="V116" s="1"/>
      <c r="W116" s="1"/>
    </row>
    <row r="117" spans="1:23" ht="22.5" customHeight="1">
      <c r="A117" s="45"/>
      <c r="B117" s="50"/>
      <c r="C117" s="49">
        <v>44858</v>
      </c>
      <c r="D117" s="50" t="s">
        <v>120</v>
      </c>
      <c r="E117" s="51" t="s">
        <v>95</v>
      </c>
      <c r="F117" s="52">
        <v>1</v>
      </c>
      <c r="G117" s="106"/>
      <c r="H117" s="53">
        <f t="shared" si="19"/>
        <v>0</v>
      </c>
      <c r="I117" s="54"/>
      <c r="J117" s="55"/>
      <c r="K117" s="57"/>
      <c r="L117" s="53"/>
      <c r="M117" s="116"/>
      <c r="N117" s="117"/>
      <c r="O117" s="117"/>
      <c r="P117" s="117"/>
      <c r="Q117" s="117"/>
      <c r="R117" s="117"/>
      <c r="S117" s="1"/>
      <c r="T117" s="1"/>
      <c r="U117" s="1"/>
      <c r="V117" s="1"/>
      <c r="W117" s="1"/>
    </row>
    <row r="118" spans="1:23" ht="12.75" customHeight="1">
      <c r="A118" s="45"/>
      <c r="B118" s="50"/>
      <c r="C118" s="49">
        <v>44889</v>
      </c>
      <c r="D118" s="50" t="s">
        <v>121</v>
      </c>
      <c r="E118" s="51" t="s">
        <v>95</v>
      </c>
      <c r="F118" s="52">
        <v>1</v>
      </c>
      <c r="G118" s="106"/>
      <c r="H118" s="53">
        <f t="shared" si="19"/>
        <v>0</v>
      </c>
      <c r="I118" s="54"/>
      <c r="J118" s="55"/>
      <c r="K118" s="57"/>
      <c r="L118" s="53"/>
      <c r="M118" s="127"/>
      <c r="N118" s="117"/>
      <c r="O118" s="117"/>
      <c r="P118" s="117"/>
      <c r="Q118" s="117"/>
      <c r="R118" s="117"/>
      <c r="S118" s="1"/>
      <c r="T118" s="1"/>
      <c r="U118" s="1"/>
      <c r="V118" s="1"/>
      <c r="W118" s="1"/>
    </row>
    <row r="119" spans="1:23" ht="12.75" customHeight="1">
      <c r="A119" s="45"/>
      <c r="B119" s="50"/>
      <c r="C119" s="49">
        <v>44919</v>
      </c>
      <c r="D119" s="50" t="s">
        <v>122</v>
      </c>
      <c r="E119" s="51" t="s">
        <v>95</v>
      </c>
      <c r="F119" s="52">
        <v>1</v>
      </c>
      <c r="G119" s="108"/>
      <c r="H119" s="53">
        <f t="shared" si="19"/>
        <v>0</v>
      </c>
      <c r="I119" s="54"/>
      <c r="J119" s="55"/>
      <c r="K119" s="57"/>
      <c r="L119" s="53"/>
      <c r="M119" s="127"/>
      <c r="N119" s="117"/>
      <c r="O119" s="117"/>
      <c r="P119" s="117"/>
      <c r="Q119" s="117"/>
      <c r="R119" s="117"/>
      <c r="S119" s="1"/>
      <c r="T119" s="1"/>
      <c r="U119" s="1"/>
      <c r="V119" s="1"/>
      <c r="W119" s="1"/>
    </row>
    <row r="120" spans="1:23" ht="12.75" customHeight="1">
      <c r="A120" s="45"/>
      <c r="B120" s="78">
        <v>25</v>
      </c>
      <c r="C120" s="43"/>
      <c r="D120" s="44" t="s">
        <v>77</v>
      </c>
      <c r="E120" s="79"/>
      <c r="F120" s="80"/>
      <c r="G120" s="81"/>
      <c r="H120" s="81"/>
      <c r="I120" s="82">
        <f>SUM(H121:H125)</f>
        <v>0</v>
      </c>
      <c r="J120" s="83"/>
      <c r="K120" s="84">
        <f>I120/$I$129</f>
        <v>0</v>
      </c>
      <c r="L120" s="1"/>
      <c r="M120" s="116"/>
      <c r="N120" s="117"/>
      <c r="O120" s="117"/>
      <c r="P120" s="117"/>
      <c r="Q120" s="117"/>
      <c r="R120" s="117"/>
      <c r="S120" s="1"/>
      <c r="T120" s="1"/>
      <c r="U120" s="1"/>
      <c r="V120" s="1"/>
      <c r="W120" s="1"/>
    </row>
    <row r="121" spans="1:23" ht="12.75" customHeight="1">
      <c r="A121" s="45"/>
      <c r="B121" s="50"/>
      <c r="C121" s="49">
        <v>44586</v>
      </c>
      <c r="D121" s="50" t="s">
        <v>123</v>
      </c>
      <c r="E121" s="51" t="s">
        <v>95</v>
      </c>
      <c r="F121" s="52">
        <v>25</v>
      </c>
      <c r="G121" s="53"/>
      <c r="H121" s="53">
        <f t="shared" ref="H121:H124" si="20">F121*G121</f>
        <v>0</v>
      </c>
      <c r="I121" s="54"/>
      <c r="J121" s="55"/>
      <c r="K121" s="57"/>
      <c r="L121" s="53"/>
      <c r="M121" s="116"/>
      <c r="N121" s="117"/>
      <c r="O121" s="117"/>
      <c r="P121" s="117"/>
      <c r="Q121" s="117"/>
      <c r="R121" s="117"/>
      <c r="S121" s="1"/>
      <c r="T121" s="1"/>
      <c r="U121" s="1"/>
      <c r="V121" s="1"/>
      <c r="W121" s="1"/>
    </row>
    <row r="122" spans="1:23" ht="12.75" customHeight="1">
      <c r="A122" s="45"/>
      <c r="B122" s="50"/>
      <c r="C122" s="49">
        <v>44617</v>
      </c>
      <c r="D122" s="50" t="s">
        <v>124</v>
      </c>
      <c r="E122" s="51" t="s">
        <v>95</v>
      </c>
      <c r="F122" s="52">
        <f>35*2</f>
        <v>70</v>
      </c>
      <c r="G122" s="53"/>
      <c r="H122" s="53">
        <f t="shared" si="20"/>
        <v>0</v>
      </c>
      <c r="I122" s="54"/>
      <c r="J122" s="55"/>
      <c r="K122" s="57"/>
      <c r="L122" s="53"/>
      <c r="M122" s="116"/>
      <c r="N122" s="117"/>
      <c r="O122" s="117"/>
      <c r="P122" s="117"/>
      <c r="Q122" s="117"/>
      <c r="R122" s="117"/>
      <c r="S122" s="1"/>
      <c r="T122" s="1"/>
      <c r="U122" s="1"/>
      <c r="V122" s="1"/>
      <c r="W122" s="1"/>
    </row>
    <row r="123" spans="1:23" ht="12.75" customHeight="1">
      <c r="A123" s="45"/>
      <c r="B123" s="50"/>
      <c r="C123" s="49">
        <v>44645</v>
      </c>
      <c r="D123" s="50" t="s">
        <v>125</v>
      </c>
      <c r="E123" s="51" t="s">
        <v>22</v>
      </c>
      <c r="F123" s="52">
        <v>52</v>
      </c>
      <c r="G123" s="53"/>
      <c r="H123" s="53">
        <f t="shared" si="20"/>
        <v>0</v>
      </c>
      <c r="I123" s="54"/>
      <c r="J123" s="55"/>
      <c r="K123" s="57"/>
      <c r="L123" s="53"/>
      <c r="M123" s="116"/>
      <c r="N123" s="117"/>
      <c r="O123" s="117"/>
      <c r="P123" s="117"/>
      <c r="Q123" s="117"/>
      <c r="R123" s="117"/>
      <c r="S123" s="1"/>
      <c r="T123" s="1"/>
      <c r="U123" s="1"/>
      <c r="V123" s="1"/>
      <c r="W123" s="1"/>
    </row>
    <row r="124" spans="1:23" ht="12.75" customHeight="1">
      <c r="A124" s="45"/>
      <c r="B124" s="50"/>
      <c r="C124" s="49">
        <v>44676</v>
      </c>
      <c r="D124" s="50" t="s">
        <v>126</v>
      </c>
      <c r="E124" s="51" t="s">
        <v>22</v>
      </c>
      <c r="F124" s="52">
        <v>1000</v>
      </c>
      <c r="G124" s="108"/>
      <c r="H124" s="53">
        <f t="shared" si="20"/>
        <v>0</v>
      </c>
      <c r="I124" s="54"/>
      <c r="J124" s="55"/>
      <c r="K124" s="57"/>
      <c r="L124" s="53"/>
      <c r="M124" s="127"/>
      <c r="N124" s="117"/>
      <c r="O124" s="117"/>
      <c r="P124" s="117"/>
      <c r="Q124" s="117"/>
      <c r="R124" s="117"/>
      <c r="S124" s="1"/>
      <c r="T124" s="1"/>
      <c r="U124" s="1"/>
      <c r="V124" s="1"/>
      <c r="W124" s="1"/>
    </row>
    <row r="125" spans="1:23" ht="12.75" customHeight="1">
      <c r="A125" s="45"/>
      <c r="B125" s="50"/>
      <c r="C125" s="49">
        <v>44706</v>
      </c>
      <c r="D125" s="50" t="s">
        <v>127</v>
      </c>
      <c r="E125" s="51" t="s">
        <v>32</v>
      </c>
      <c r="F125" s="52">
        <v>14</v>
      </c>
      <c r="G125" s="53"/>
      <c r="H125" s="53">
        <f>+F125*G125</f>
        <v>0</v>
      </c>
      <c r="I125" s="54"/>
      <c r="J125" s="55"/>
      <c r="K125" s="57"/>
      <c r="L125" s="53"/>
      <c r="M125" s="116"/>
      <c r="N125" s="117"/>
      <c r="O125" s="117"/>
      <c r="P125" s="117"/>
      <c r="Q125" s="117"/>
      <c r="R125" s="117"/>
      <c r="S125" s="1"/>
      <c r="T125" s="1"/>
      <c r="U125" s="1"/>
      <c r="V125" s="1"/>
      <c r="W125" s="1"/>
    </row>
    <row r="126" spans="1:23" ht="12.75" customHeight="1">
      <c r="A126" s="1"/>
      <c r="B126" s="57"/>
      <c r="C126" s="48"/>
      <c r="D126" s="96"/>
      <c r="E126" s="97"/>
      <c r="F126" s="98"/>
      <c r="G126" s="99"/>
      <c r="H126" s="54"/>
      <c r="I126" s="56"/>
      <c r="J126" s="64"/>
      <c r="K126" s="57"/>
      <c r="L126" s="7"/>
      <c r="M126" s="116"/>
      <c r="N126" s="117"/>
      <c r="O126" s="117"/>
      <c r="P126" s="117"/>
      <c r="Q126" s="117"/>
      <c r="R126" s="117"/>
      <c r="S126" s="1"/>
      <c r="T126" s="1"/>
      <c r="U126" s="1"/>
      <c r="V126" s="1"/>
      <c r="W126" s="1"/>
    </row>
    <row r="127" spans="1:23" ht="17.25" customHeight="1" thickBot="1">
      <c r="A127" s="1"/>
      <c r="B127" s="57"/>
      <c r="C127" s="57"/>
      <c r="D127" s="57"/>
      <c r="E127" s="57"/>
      <c r="F127" s="57"/>
      <c r="G127" s="57"/>
      <c r="H127" s="60" t="s">
        <v>128</v>
      </c>
      <c r="I127" s="61">
        <f>SUM(H82:H125)</f>
        <v>0</v>
      </c>
      <c r="J127" s="62"/>
      <c r="K127" s="63">
        <f>I127/$I$129</f>
        <v>0</v>
      </c>
      <c r="L127" s="1"/>
      <c r="M127" s="116"/>
      <c r="N127" s="117"/>
      <c r="O127" s="117"/>
      <c r="P127" s="117"/>
      <c r="Q127" s="117"/>
      <c r="R127" s="117"/>
      <c r="S127" s="1"/>
      <c r="T127" s="1"/>
      <c r="U127" s="1"/>
      <c r="V127" s="1"/>
      <c r="W127" s="1"/>
    </row>
    <row r="128" spans="1:23" ht="13.5" customHeight="1" thickBot="1">
      <c r="A128" s="1"/>
      <c r="B128" s="57"/>
      <c r="C128" s="57"/>
      <c r="D128" s="57"/>
      <c r="E128" s="76"/>
      <c r="F128" s="76"/>
      <c r="G128" s="54"/>
      <c r="H128" s="54"/>
      <c r="I128" s="54"/>
      <c r="J128" s="64"/>
      <c r="K128" s="57"/>
      <c r="L128" s="1"/>
      <c r="M128" s="116"/>
      <c r="N128" s="117"/>
      <c r="O128" s="117"/>
      <c r="P128" s="117"/>
      <c r="Q128" s="117"/>
      <c r="R128" s="117"/>
      <c r="S128" s="1"/>
      <c r="T128" s="1"/>
      <c r="U128" s="1"/>
      <c r="V128" s="1"/>
      <c r="W128" s="1"/>
    </row>
    <row r="129" spans="1:23" ht="20.25" customHeight="1">
      <c r="B129" s="74"/>
      <c r="C129" s="74"/>
      <c r="D129" s="57"/>
      <c r="E129" s="57"/>
      <c r="F129" s="57"/>
      <c r="G129" s="57"/>
      <c r="H129" s="101" t="s">
        <v>129</v>
      </c>
      <c r="I129" s="102">
        <v>69924263.670000002</v>
      </c>
      <c r="J129" s="103"/>
      <c r="K129" s="104">
        <f>SUM(K120,K107,K103,K100,K94,K89,K83,K81,K69,K67,K65,K62,K57,K51,K48,K45,K43,K40,K35,K27,K31,K24,K22,K14,K54)</f>
        <v>0</v>
      </c>
      <c r="M129" s="118"/>
      <c r="N129" s="119"/>
      <c r="O129" s="119"/>
      <c r="P129" s="119"/>
      <c r="Q129" s="119"/>
      <c r="R129" s="119"/>
    </row>
    <row r="130" spans="1:23" ht="25.5" customHeight="1">
      <c r="A130" s="1"/>
      <c r="B130" s="100"/>
      <c r="C130" s="100"/>
      <c r="D130" s="109" t="s">
        <v>132</v>
      </c>
      <c r="E130" s="109"/>
      <c r="F130" s="109"/>
      <c r="G130" s="109"/>
      <c r="H130" s="109"/>
      <c r="I130" s="109"/>
      <c r="J130" s="109"/>
      <c r="K130" s="109"/>
      <c r="L130" s="1"/>
      <c r="M130" s="116"/>
      <c r="N130" s="117"/>
      <c r="O130" s="117"/>
      <c r="P130" s="117"/>
      <c r="Q130" s="117"/>
      <c r="R130" s="117"/>
      <c r="S130" s="1"/>
      <c r="T130" s="1"/>
      <c r="U130" s="1"/>
      <c r="V130" s="1"/>
      <c r="W130" s="1"/>
    </row>
    <row r="131" spans="1:23" ht="12.75" customHeight="1">
      <c r="A131" s="1"/>
      <c r="B131" s="1"/>
      <c r="C131" s="1"/>
      <c r="D131" s="1"/>
      <c r="E131" s="9"/>
      <c r="F131" s="9"/>
      <c r="G131" s="21"/>
      <c r="H131" s="21"/>
      <c r="I131" s="21"/>
      <c r="J131" s="25"/>
      <c r="K131" s="1"/>
      <c r="L131" s="1"/>
      <c r="M131" s="116"/>
      <c r="N131" s="117"/>
      <c r="O131" s="117"/>
      <c r="P131" s="117"/>
      <c r="Q131" s="117"/>
      <c r="R131" s="117"/>
      <c r="S131" s="1"/>
      <c r="T131" s="1"/>
      <c r="U131" s="1"/>
      <c r="V131" s="1"/>
      <c r="W131" s="1"/>
    </row>
    <row r="132" spans="1:23" ht="12.75" customHeight="1">
      <c r="A132" s="1"/>
      <c r="B132" s="1"/>
      <c r="C132" s="1"/>
      <c r="D132" s="1"/>
      <c r="E132" s="9"/>
      <c r="F132" s="9"/>
      <c r="G132" s="21"/>
      <c r="H132" s="21"/>
      <c r="I132" s="21"/>
      <c r="J132" s="25"/>
      <c r="K132" s="1"/>
      <c r="L132" s="1"/>
      <c r="M132" s="116"/>
      <c r="N132" s="117"/>
      <c r="O132" s="117"/>
      <c r="P132" s="117"/>
      <c r="Q132" s="117"/>
      <c r="R132" s="117"/>
      <c r="S132" s="1"/>
      <c r="T132" s="1"/>
      <c r="U132" s="1"/>
      <c r="V132" s="1"/>
      <c r="W132" s="1"/>
    </row>
    <row r="133" spans="1:23" ht="12.75" customHeight="1">
      <c r="A133" s="1"/>
      <c r="B133" s="1"/>
      <c r="C133" s="1"/>
      <c r="D133" s="1"/>
      <c r="E133" s="9"/>
      <c r="F133" s="9"/>
      <c r="G133" s="21"/>
      <c r="H133" s="21"/>
      <c r="I133" s="21"/>
      <c r="J133" s="25"/>
      <c r="K133" s="1"/>
      <c r="L133" s="1"/>
      <c r="M133" s="116"/>
      <c r="N133" s="117"/>
      <c r="O133" s="117"/>
      <c r="P133" s="117"/>
      <c r="Q133" s="117"/>
      <c r="R133" s="117"/>
      <c r="S133" s="1"/>
      <c r="T133" s="1"/>
      <c r="U133" s="1"/>
      <c r="V133" s="1"/>
      <c r="W133" s="1"/>
    </row>
    <row r="134" spans="1:23" ht="12.75" customHeight="1">
      <c r="A134" s="1"/>
      <c r="B134" s="1"/>
      <c r="C134" s="1"/>
      <c r="D134" s="1"/>
      <c r="E134" s="9"/>
      <c r="F134" s="9"/>
      <c r="G134" s="21"/>
      <c r="H134" s="21"/>
      <c r="I134" s="21"/>
      <c r="J134" s="25"/>
      <c r="K134" s="1"/>
      <c r="L134" s="1"/>
      <c r="M134" s="116"/>
      <c r="N134" s="117"/>
      <c r="O134" s="117"/>
      <c r="P134" s="117"/>
      <c r="Q134" s="117"/>
      <c r="R134" s="117"/>
      <c r="S134" s="1"/>
      <c r="T134" s="1"/>
      <c r="U134" s="1"/>
      <c r="V134" s="1"/>
      <c r="W134" s="1"/>
    </row>
    <row r="135" spans="1:23" ht="12.75" customHeight="1">
      <c r="A135" s="1"/>
      <c r="B135" s="1"/>
      <c r="C135" s="1"/>
      <c r="D135" s="1"/>
      <c r="E135" s="9"/>
      <c r="F135" s="9"/>
      <c r="G135" s="21"/>
      <c r="H135" s="21"/>
      <c r="I135" s="21"/>
      <c r="J135" s="25"/>
      <c r="K135" s="1"/>
      <c r="L135" s="1"/>
      <c r="M135" s="116"/>
      <c r="N135" s="117"/>
      <c r="O135" s="117"/>
      <c r="P135" s="117"/>
      <c r="Q135" s="117"/>
      <c r="R135" s="117"/>
      <c r="S135" s="1"/>
      <c r="T135" s="1"/>
      <c r="U135" s="1"/>
      <c r="V135" s="1"/>
      <c r="W135" s="1"/>
    </row>
    <row r="136" spans="1:23" ht="12.75" customHeight="1">
      <c r="A136" s="1"/>
      <c r="B136" s="1"/>
      <c r="C136" s="1"/>
      <c r="D136" s="1"/>
      <c r="E136" s="9"/>
      <c r="F136" s="9"/>
      <c r="G136" s="21"/>
      <c r="H136" s="21"/>
      <c r="I136" s="21"/>
      <c r="J136" s="25"/>
      <c r="K136" s="1"/>
      <c r="L136" s="1"/>
      <c r="M136" s="116"/>
      <c r="N136" s="117"/>
      <c r="O136" s="117"/>
      <c r="P136" s="117"/>
      <c r="Q136" s="117"/>
      <c r="R136" s="117"/>
      <c r="S136" s="1"/>
      <c r="T136" s="1"/>
      <c r="U136" s="1"/>
      <c r="V136" s="1"/>
      <c r="W136" s="1"/>
    </row>
    <row r="137" spans="1:23" ht="12.75" customHeight="1">
      <c r="A137" s="1"/>
      <c r="B137" s="1"/>
      <c r="C137" s="1"/>
      <c r="D137" s="1"/>
      <c r="E137" s="9"/>
      <c r="F137" s="9"/>
      <c r="G137" s="21"/>
      <c r="H137" s="21"/>
      <c r="I137" s="21"/>
      <c r="J137" s="25"/>
      <c r="K137" s="1"/>
      <c r="L137" s="1"/>
      <c r="M137" s="116"/>
      <c r="N137" s="117"/>
      <c r="O137" s="117"/>
      <c r="P137" s="117"/>
      <c r="Q137" s="117"/>
      <c r="R137" s="117"/>
      <c r="S137" s="1"/>
      <c r="T137" s="1"/>
      <c r="U137" s="1"/>
      <c r="V137" s="1"/>
      <c r="W137" s="1"/>
    </row>
    <row r="138" spans="1:23" ht="12.75" customHeight="1">
      <c r="A138" s="1"/>
      <c r="B138" s="1"/>
      <c r="C138" s="1"/>
      <c r="D138" s="1"/>
      <c r="E138" s="9"/>
      <c r="F138" s="9"/>
      <c r="G138" s="21"/>
      <c r="H138" s="21"/>
      <c r="I138" s="21"/>
      <c r="J138" s="25"/>
      <c r="K138" s="1"/>
      <c r="L138" s="1"/>
      <c r="M138" s="116"/>
      <c r="N138" s="117"/>
      <c r="O138" s="117"/>
      <c r="P138" s="117"/>
      <c r="Q138" s="117"/>
      <c r="R138" s="117"/>
      <c r="S138" s="1"/>
      <c r="T138" s="1"/>
      <c r="U138" s="1"/>
      <c r="V138" s="1"/>
      <c r="W138" s="1"/>
    </row>
    <row r="139" spans="1:23" ht="12.75" customHeight="1">
      <c r="A139" s="1"/>
      <c r="B139" s="1"/>
      <c r="C139" s="1"/>
      <c r="D139" s="1"/>
      <c r="E139" s="9"/>
      <c r="F139" s="9"/>
      <c r="G139" s="21"/>
      <c r="H139" s="21"/>
      <c r="I139" s="21"/>
      <c r="J139" s="25"/>
      <c r="K139" s="1"/>
      <c r="L139" s="1"/>
      <c r="M139" s="116"/>
      <c r="N139" s="117"/>
      <c r="O139" s="117"/>
      <c r="P139" s="117"/>
      <c r="Q139" s="117"/>
      <c r="R139" s="117"/>
      <c r="S139" s="1"/>
      <c r="T139" s="1"/>
      <c r="U139" s="1"/>
      <c r="V139" s="1"/>
      <c r="W139" s="1"/>
    </row>
    <row r="140" spans="1:23" ht="12.75" customHeight="1">
      <c r="A140" s="1"/>
      <c r="B140" s="1"/>
      <c r="C140" s="1"/>
      <c r="D140" s="1"/>
      <c r="E140" s="9"/>
      <c r="F140" s="9"/>
      <c r="G140" s="21"/>
      <c r="H140" s="21"/>
      <c r="I140" s="21"/>
      <c r="J140" s="25"/>
      <c r="K140" s="1"/>
      <c r="L140" s="1"/>
      <c r="M140" s="116"/>
      <c r="N140" s="117"/>
      <c r="O140" s="117"/>
      <c r="P140" s="117"/>
      <c r="Q140" s="117"/>
      <c r="R140" s="117"/>
      <c r="S140" s="1"/>
      <c r="T140" s="1"/>
      <c r="U140" s="1"/>
      <c r="V140" s="1"/>
      <c r="W140" s="1"/>
    </row>
    <row r="141" spans="1:23" ht="12.75" customHeight="1">
      <c r="A141" s="1"/>
      <c r="B141" s="1"/>
      <c r="C141" s="1"/>
      <c r="D141" s="1"/>
      <c r="E141" s="9"/>
      <c r="F141" s="9"/>
      <c r="G141" s="21"/>
      <c r="H141" s="21"/>
      <c r="I141" s="21"/>
      <c r="J141" s="25"/>
      <c r="K141" s="1"/>
      <c r="L141" s="1"/>
      <c r="M141" s="116"/>
      <c r="N141" s="117"/>
      <c r="O141" s="117"/>
      <c r="P141" s="117"/>
      <c r="Q141" s="117"/>
      <c r="R141" s="117"/>
      <c r="S141" s="1"/>
      <c r="T141" s="1"/>
      <c r="U141" s="1"/>
      <c r="V141" s="1"/>
      <c r="W141" s="1"/>
    </row>
    <row r="142" spans="1:23" ht="12.75" customHeight="1">
      <c r="A142" s="1"/>
      <c r="B142" s="1"/>
      <c r="C142" s="1"/>
      <c r="D142" s="1"/>
      <c r="E142" s="9"/>
      <c r="F142" s="9"/>
      <c r="G142" s="21"/>
      <c r="H142" s="21"/>
      <c r="I142" s="21"/>
      <c r="J142" s="25"/>
      <c r="K142" s="1"/>
      <c r="L142" s="1"/>
      <c r="M142" s="116"/>
      <c r="N142" s="117"/>
      <c r="O142" s="117"/>
      <c r="P142" s="117"/>
      <c r="Q142" s="117"/>
      <c r="R142" s="117"/>
      <c r="S142" s="1"/>
      <c r="T142" s="1"/>
      <c r="U142" s="1"/>
      <c r="V142" s="1"/>
      <c r="W142" s="1"/>
    </row>
    <row r="143" spans="1:23" ht="12.75" customHeight="1">
      <c r="A143" s="1"/>
      <c r="B143" s="1"/>
      <c r="C143" s="1"/>
      <c r="D143" s="1"/>
      <c r="E143" s="9"/>
      <c r="F143" s="9"/>
      <c r="G143" s="21"/>
      <c r="H143" s="21"/>
      <c r="I143" s="21"/>
      <c r="J143" s="25"/>
      <c r="K143" s="1"/>
      <c r="L143" s="1"/>
      <c r="M143" s="116"/>
      <c r="N143" s="117"/>
      <c r="O143" s="117"/>
      <c r="P143" s="117"/>
      <c r="Q143" s="117"/>
      <c r="R143" s="117"/>
      <c r="S143" s="1"/>
      <c r="T143" s="1"/>
      <c r="U143" s="1"/>
      <c r="V143" s="1"/>
      <c r="W143" s="1"/>
    </row>
    <row r="144" spans="1:23" ht="12.75" customHeight="1">
      <c r="A144" s="1"/>
      <c r="B144" s="1"/>
      <c r="C144" s="1"/>
      <c r="D144" s="1"/>
      <c r="E144" s="9"/>
      <c r="F144" s="9"/>
      <c r="G144" s="21"/>
      <c r="H144" s="21"/>
      <c r="I144" s="21"/>
      <c r="J144" s="25"/>
      <c r="K144" s="1"/>
      <c r="L144" s="1"/>
      <c r="M144" s="116"/>
      <c r="N144" s="117"/>
      <c r="O144" s="117"/>
      <c r="P144" s="117"/>
      <c r="Q144" s="117"/>
      <c r="R144" s="117"/>
      <c r="S144" s="1"/>
      <c r="T144" s="1"/>
      <c r="U144" s="1"/>
      <c r="V144" s="1"/>
      <c r="W144" s="1"/>
    </row>
    <row r="145" spans="1:23" ht="12.75" customHeight="1">
      <c r="A145" s="1"/>
      <c r="B145" s="1"/>
      <c r="C145" s="1"/>
      <c r="D145" s="1"/>
      <c r="E145" s="9"/>
      <c r="F145" s="9"/>
      <c r="G145" s="21"/>
      <c r="H145" s="21"/>
      <c r="I145" s="21"/>
      <c r="J145" s="25"/>
      <c r="K145" s="1"/>
      <c r="L145" s="1"/>
      <c r="M145" s="116"/>
      <c r="N145" s="117"/>
      <c r="O145" s="117"/>
      <c r="P145" s="117"/>
      <c r="Q145" s="117"/>
      <c r="R145" s="117"/>
      <c r="S145" s="1"/>
      <c r="T145" s="1"/>
      <c r="U145" s="1"/>
      <c r="V145" s="1"/>
      <c r="W145" s="1"/>
    </row>
    <row r="146" spans="1:23" ht="12.75" customHeight="1">
      <c r="A146" s="1"/>
      <c r="B146" s="1"/>
      <c r="C146" s="1"/>
      <c r="D146" s="1"/>
      <c r="E146" s="9"/>
      <c r="F146" s="9"/>
      <c r="G146" s="21"/>
      <c r="H146" s="21"/>
      <c r="I146" s="21"/>
      <c r="J146" s="25"/>
      <c r="K146" s="1"/>
      <c r="L146" s="1"/>
      <c r="M146" s="116"/>
      <c r="N146" s="117"/>
      <c r="O146" s="117"/>
      <c r="P146" s="117"/>
      <c r="Q146" s="117"/>
      <c r="R146" s="117"/>
      <c r="S146" s="1"/>
      <c r="T146" s="1"/>
      <c r="U146" s="1"/>
      <c r="V146" s="1"/>
      <c r="W146" s="1"/>
    </row>
    <row r="147" spans="1:23" ht="12.75" customHeight="1">
      <c r="A147" s="1"/>
      <c r="B147" s="1"/>
      <c r="C147" s="1"/>
      <c r="D147" s="1"/>
      <c r="E147" s="9"/>
      <c r="F147" s="9"/>
      <c r="G147" s="21"/>
      <c r="H147" s="21"/>
      <c r="I147" s="21"/>
      <c r="J147" s="25"/>
      <c r="K147" s="1"/>
      <c r="L147" s="1"/>
      <c r="M147" s="116"/>
      <c r="N147" s="117"/>
      <c r="O147" s="117"/>
      <c r="P147" s="117"/>
      <c r="Q147" s="117"/>
      <c r="R147" s="117"/>
      <c r="S147" s="1"/>
      <c r="T147" s="1"/>
      <c r="U147" s="1"/>
      <c r="V147" s="1"/>
      <c r="W147" s="1"/>
    </row>
    <row r="148" spans="1:23" ht="12.75" customHeight="1">
      <c r="A148" s="1"/>
      <c r="B148" s="1"/>
      <c r="C148" s="1"/>
      <c r="D148" s="1"/>
      <c r="E148" s="9"/>
      <c r="F148" s="9"/>
      <c r="G148" s="21"/>
      <c r="H148" s="21"/>
      <c r="I148" s="21"/>
      <c r="J148" s="25"/>
      <c r="K148" s="1"/>
      <c r="L148" s="1"/>
      <c r="M148" s="116"/>
      <c r="N148" s="117"/>
      <c r="O148" s="117"/>
      <c r="P148" s="117"/>
      <c r="Q148" s="117"/>
      <c r="R148" s="117"/>
      <c r="S148" s="1"/>
      <c r="T148" s="1"/>
      <c r="U148" s="1"/>
      <c r="V148" s="1"/>
      <c r="W148" s="1"/>
    </row>
    <row r="149" spans="1:23" ht="12.75" customHeight="1">
      <c r="A149" s="1"/>
      <c r="B149" s="1"/>
      <c r="C149" s="1"/>
      <c r="D149" s="1"/>
      <c r="E149" s="9"/>
      <c r="F149" s="9"/>
      <c r="G149" s="21"/>
      <c r="H149" s="21"/>
      <c r="I149" s="21"/>
      <c r="J149" s="25"/>
      <c r="K149" s="1"/>
      <c r="L149" s="1"/>
      <c r="M149" s="116"/>
      <c r="N149" s="117"/>
      <c r="O149" s="117"/>
      <c r="P149" s="117"/>
      <c r="Q149" s="117"/>
      <c r="R149" s="117"/>
      <c r="S149" s="1"/>
      <c r="T149" s="1"/>
      <c r="U149" s="1"/>
      <c r="V149" s="1"/>
      <c r="W149" s="1"/>
    </row>
    <row r="150" spans="1:23" ht="12.75" customHeight="1">
      <c r="A150" s="1"/>
      <c r="B150" s="1"/>
      <c r="C150" s="1"/>
      <c r="D150" s="1"/>
      <c r="E150" s="9"/>
      <c r="F150" s="9"/>
      <c r="G150" s="21"/>
      <c r="H150" s="21"/>
      <c r="I150" s="21"/>
      <c r="J150" s="25"/>
      <c r="K150" s="1"/>
      <c r="L150" s="1"/>
      <c r="M150" s="116"/>
      <c r="N150" s="117"/>
      <c r="O150" s="117"/>
      <c r="P150" s="117"/>
      <c r="Q150" s="117"/>
      <c r="R150" s="117"/>
      <c r="S150" s="1"/>
      <c r="T150" s="1"/>
      <c r="U150" s="1"/>
      <c r="V150" s="1"/>
      <c r="W150" s="1"/>
    </row>
    <row r="151" spans="1:23" ht="12.75" customHeight="1">
      <c r="A151" s="1"/>
      <c r="B151" s="1"/>
      <c r="C151" s="1"/>
      <c r="D151" s="1"/>
      <c r="E151" s="9"/>
      <c r="F151" s="9"/>
      <c r="G151" s="21"/>
      <c r="H151" s="21"/>
      <c r="I151" s="21"/>
      <c r="J151" s="25"/>
      <c r="K151" s="1"/>
      <c r="L151" s="1"/>
      <c r="M151" s="116"/>
      <c r="N151" s="117"/>
      <c r="O151" s="117"/>
      <c r="P151" s="117"/>
      <c r="Q151" s="117"/>
      <c r="R151" s="117"/>
      <c r="S151" s="1"/>
      <c r="T151" s="1"/>
      <c r="U151" s="1"/>
      <c r="V151" s="1"/>
      <c r="W151" s="1"/>
    </row>
    <row r="152" spans="1:23" ht="12.75" customHeight="1">
      <c r="A152" s="1"/>
      <c r="B152" s="1"/>
      <c r="C152" s="1"/>
      <c r="D152" s="1"/>
      <c r="E152" s="9"/>
      <c r="F152" s="9"/>
      <c r="G152" s="21"/>
      <c r="H152" s="21"/>
      <c r="I152" s="21"/>
      <c r="J152" s="25"/>
      <c r="K152" s="1"/>
      <c r="L152" s="1"/>
      <c r="M152" s="116"/>
      <c r="N152" s="117"/>
      <c r="O152" s="117"/>
      <c r="P152" s="117"/>
      <c r="Q152" s="117"/>
      <c r="R152" s="117"/>
      <c r="S152" s="1"/>
      <c r="T152" s="1"/>
      <c r="U152" s="1"/>
      <c r="V152" s="1"/>
      <c r="W152" s="1"/>
    </row>
    <row r="153" spans="1:23" ht="12.75" customHeight="1">
      <c r="A153" s="1"/>
      <c r="B153" s="1"/>
      <c r="C153" s="1"/>
      <c r="D153" s="1"/>
      <c r="E153" s="9"/>
      <c r="F153" s="9"/>
      <c r="G153" s="21"/>
      <c r="H153" s="21"/>
      <c r="I153" s="21"/>
      <c r="J153" s="25"/>
      <c r="K153" s="1"/>
      <c r="L153" s="1"/>
      <c r="M153" s="116"/>
      <c r="N153" s="117"/>
      <c r="O153" s="117"/>
      <c r="P153" s="117"/>
      <c r="Q153" s="117"/>
      <c r="R153" s="117"/>
      <c r="S153" s="1"/>
      <c r="T153" s="1"/>
      <c r="U153" s="1"/>
      <c r="V153" s="1"/>
      <c r="W153" s="1"/>
    </row>
    <row r="154" spans="1:23" ht="12.75" customHeight="1">
      <c r="A154" s="1"/>
      <c r="B154" s="1"/>
      <c r="C154" s="1"/>
      <c r="D154" s="1"/>
      <c r="E154" s="9"/>
      <c r="F154" s="9"/>
      <c r="G154" s="21"/>
      <c r="H154" s="21"/>
      <c r="I154" s="21"/>
      <c r="J154" s="25"/>
      <c r="K154" s="1"/>
      <c r="L154" s="1"/>
      <c r="M154" s="116"/>
      <c r="N154" s="117"/>
      <c r="O154" s="117"/>
      <c r="P154" s="117"/>
      <c r="Q154" s="117"/>
      <c r="R154" s="117"/>
      <c r="S154" s="1"/>
      <c r="T154" s="1"/>
      <c r="U154" s="1"/>
      <c r="V154" s="1"/>
      <c r="W154" s="1"/>
    </row>
    <row r="155" spans="1:23" ht="12.75" customHeight="1">
      <c r="A155" s="1"/>
      <c r="B155" s="1"/>
      <c r="C155" s="1"/>
      <c r="D155" s="1"/>
      <c r="E155" s="9"/>
      <c r="F155" s="9"/>
      <c r="G155" s="21"/>
      <c r="H155" s="21"/>
      <c r="I155" s="21"/>
      <c r="J155" s="25"/>
      <c r="K155" s="1"/>
      <c r="L155" s="1"/>
      <c r="M155" s="116"/>
      <c r="N155" s="117"/>
      <c r="O155" s="117"/>
      <c r="P155" s="117"/>
      <c r="Q155" s="117"/>
      <c r="R155" s="117"/>
      <c r="S155" s="1"/>
      <c r="T155" s="1"/>
      <c r="U155" s="1"/>
      <c r="V155" s="1"/>
      <c r="W155" s="1"/>
    </row>
    <row r="156" spans="1:23" ht="12.75" customHeight="1">
      <c r="A156" s="1"/>
      <c r="B156" s="1"/>
      <c r="C156" s="1"/>
      <c r="D156" s="1"/>
      <c r="E156" s="9"/>
      <c r="F156" s="9"/>
      <c r="G156" s="21"/>
      <c r="H156" s="21"/>
      <c r="I156" s="21"/>
      <c r="J156" s="25"/>
      <c r="K156" s="1"/>
      <c r="L156" s="1"/>
      <c r="M156" s="116"/>
      <c r="N156" s="117"/>
      <c r="O156" s="117"/>
      <c r="P156" s="117"/>
      <c r="Q156" s="117"/>
      <c r="R156" s="117"/>
      <c r="S156" s="1"/>
      <c r="T156" s="1"/>
      <c r="U156" s="1"/>
      <c r="V156" s="1"/>
      <c r="W156" s="1"/>
    </row>
    <row r="157" spans="1:23" ht="12.75" customHeight="1">
      <c r="A157" s="1"/>
      <c r="B157" s="1"/>
      <c r="C157" s="1"/>
      <c r="D157" s="1"/>
      <c r="E157" s="9"/>
      <c r="F157" s="9"/>
      <c r="G157" s="21"/>
      <c r="H157" s="21"/>
      <c r="I157" s="21"/>
      <c r="J157" s="25"/>
      <c r="K157" s="1"/>
      <c r="L157" s="1"/>
      <c r="M157" s="116"/>
      <c r="N157" s="117"/>
      <c r="O157" s="117"/>
      <c r="P157" s="117"/>
      <c r="Q157" s="117"/>
      <c r="R157" s="117"/>
      <c r="S157" s="1"/>
      <c r="T157" s="1"/>
      <c r="U157" s="1"/>
      <c r="V157" s="1"/>
      <c r="W157" s="1"/>
    </row>
    <row r="158" spans="1:23" ht="12.75" customHeight="1">
      <c r="A158" s="1"/>
      <c r="B158" s="1"/>
      <c r="C158" s="1"/>
      <c r="D158" s="1"/>
      <c r="E158" s="9"/>
      <c r="F158" s="9"/>
      <c r="G158" s="21"/>
      <c r="H158" s="21"/>
      <c r="I158" s="21"/>
      <c r="J158" s="25"/>
      <c r="K158" s="1"/>
      <c r="L158" s="1"/>
      <c r="M158" s="116"/>
      <c r="N158" s="117"/>
      <c r="O158" s="117"/>
      <c r="P158" s="117"/>
      <c r="Q158" s="117"/>
      <c r="R158" s="117"/>
      <c r="S158" s="1"/>
      <c r="T158" s="1"/>
      <c r="U158" s="1"/>
      <c r="V158" s="1"/>
      <c r="W158" s="1"/>
    </row>
    <row r="159" spans="1:23" ht="12.75" customHeight="1">
      <c r="A159" s="1"/>
      <c r="B159" s="1"/>
      <c r="C159" s="1"/>
      <c r="D159" s="1"/>
      <c r="E159" s="9"/>
      <c r="F159" s="9"/>
      <c r="G159" s="21"/>
      <c r="H159" s="21"/>
      <c r="I159" s="21"/>
      <c r="J159" s="25"/>
      <c r="K159" s="1"/>
      <c r="L159" s="1"/>
      <c r="M159" s="116"/>
      <c r="N159" s="117"/>
      <c r="O159" s="117"/>
      <c r="P159" s="117"/>
      <c r="Q159" s="117"/>
      <c r="R159" s="117"/>
      <c r="S159" s="1"/>
      <c r="T159" s="1"/>
      <c r="U159" s="1"/>
      <c r="V159" s="1"/>
      <c r="W159" s="1"/>
    </row>
    <row r="160" spans="1:23" ht="12.75" customHeight="1">
      <c r="A160" s="1"/>
      <c r="B160" s="1"/>
      <c r="C160" s="1"/>
      <c r="D160" s="1"/>
      <c r="E160" s="9"/>
      <c r="F160" s="9"/>
      <c r="G160" s="21"/>
      <c r="H160" s="21"/>
      <c r="I160" s="21"/>
      <c r="J160" s="25"/>
      <c r="K160" s="1"/>
      <c r="L160" s="1"/>
      <c r="M160" s="116"/>
      <c r="N160" s="117"/>
      <c r="O160" s="117"/>
      <c r="P160" s="117"/>
      <c r="Q160" s="117"/>
      <c r="R160" s="117"/>
      <c r="S160" s="1"/>
      <c r="T160" s="1"/>
      <c r="U160" s="1"/>
      <c r="V160" s="1"/>
      <c r="W160" s="1"/>
    </row>
    <row r="161" spans="1:23" ht="12.75" customHeight="1">
      <c r="A161" s="1"/>
      <c r="B161" s="1"/>
      <c r="C161" s="1"/>
      <c r="D161" s="1"/>
      <c r="E161" s="9"/>
      <c r="F161" s="9"/>
      <c r="G161" s="21"/>
      <c r="H161" s="21"/>
      <c r="I161" s="21"/>
      <c r="J161" s="25"/>
      <c r="K161" s="1"/>
      <c r="L161" s="1"/>
      <c r="M161" s="116"/>
      <c r="N161" s="117"/>
      <c r="O161" s="117"/>
      <c r="P161" s="117"/>
      <c r="Q161" s="117"/>
      <c r="R161" s="117"/>
      <c r="S161" s="1"/>
      <c r="T161" s="1"/>
      <c r="U161" s="1"/>
      <c r="V161" s="1"/>
      <c r="W161" s="1"/>
    </row>
    <row r="162" spans="1:23" ht="12.75" customHeight="1">
      <c r="A162" s="1"/>
      <c r="B162" s="1"/>
      <c r="C162" s="1"/>
      <c r="D162" s="1"/>
      <c r="E162" s="9"/>
      <c r="F162" s="9"/>
      <c r="G162" s="21"/>
      <c r="H162" s="21"/>
      <c r="I162" s="21"/>
      <c r="J162" s="25"/>
      <c r="K162" s="1"/>
      <c r="L162" s="1"/>
      <c r="M162" s="116"/>
      <c r="N162" s="117"/>
      <c r="O162" s="117"/>
      <c r="P162" s="117"/>
      <c r="Q162" s="117"/>
      <c r="R162" s="117"/>
      <c r="S162" s="1"/>
      <c r="T162" s="1"/>
      <c r="U162" s="1"/>
      <c r="V162" s="1"/>
      <c r="W162" s="1"/>
    </row>
    <row r="163" spans="1:23" ht="12.75" customHeight="1">
      <c r="A163" s="1"/>
      <c r="B163" s="1"/>
      <c r="C163" s="1"/>
      <c r="D163" s="1"/>
      <c r="E163" s="9"/>
      <c r="F163" s="9"/>
      <c r="G163" s="21"/>
      <c r="H163" s="21"/>
      <c r="I163" s="21"/>
      <c r="J163" s="25"/>
      <c r="K163" s="1"/>
      <c r="L163" s="1"/>
      <c r="M163" s="116"/>
      <c r="N163" s="117"/>
      <c r="O163" s="117"/>
      <c r="P163" s="117"/>
      <c r="Q163" s="117"/>
      <c r="R163" s="117"/>
      <c r="S163" s="1"/>
      <c r="T163" s="1"/>
      <c r="U163" s="1"/>
      <c r="V163" s="1"/>
      <c r="W163" s="1"/>
    </row>
    <row r="164" spans="1:23" ht="12.75" customHeight="1">
      <c r="A164" s="1"/>
      <c r="B164" s="1"/>
      <c r="C164" s="1"/>
      <c r="D164" s="1"/>
      <c r="E164" s="9"/>
      <c r="F164" s="9"/>
      <c r="G164" s="21"/>
      <c r="H164" s="21"/>
      <c r="I164" s="21"/>
      <c r="J164" s="25"/>
      <c r="K164" s="1"/>
      <c r="L164" s="1"/>
      <c r="M164" s="116"/>
      <c r="N164" s="117"/>
      <c r="O164" s="117"/>
      <c r="P164" s="117"/>
      <c r="Q164" s="117"/>
      <c r="R164" s="117"/>
      <c r="S164" s="1"/>
      <c r="T164" s="1"/>
      <c r="U164" s="1"/>
      <c r="V164" s="1"/>
      <c r="W164" s="1"/>
    </row>
    <row r="165" spans="1:23" ht="12.75" customHeight="1">
      <c r="A165" s="1"/>
      <c r="B165" s="1"/>
      <c r="C165" s="1"/>
      <c r="D165" s="1"/>
      <c r="E165" s="9"/>
      <c r="F165" s="9"/>
      <c r="G165" s="21"/>
      <c r="H165" s="21"/>
      <c r="I165" s="21"/>
      <c r="J165" s="25"/>
      <c r="K165" s="1"/>
      <c r="L165" s="1"/>
      <c r="M165" s="116"/>
      <c r="N165" s="117"/>
      <c r="O165" s="117"/>
      <c r="P165" s="117"/>
      <c r="Q165" s="117"/>
      <c r="R165" s="117"/>
      <c r="S165" s="1"/>
      <c r="T165" s="1"/>
      <c r="U165" s="1"/>
      <c r="V165" s="1"/>
      <c r="W165" s="1"/>
    </row>
    <row r="166" spans="1:23" ht="12.75" customHeight="1">
      <c r="A166" s="1"/>
      <c r="B166" s="1"/>
      <c r="C166" s="1"/>
      <c r="D166" s="1"/>
      <c r="E166" s="9"/>
      <c r="F166" s="9"/>
      <c r="G166" s="21"/>
      <c r="H166" s="21"/>
      <c r="I166" s="21"/>
      <c r="J166" s="25"/>
      <c r="K166" s="1"/>
      <c r="L166" s="1"/>
      <c r="M166" s="116"/>
      <c r="N166" s="117"/>
      <c r="O166" s="117"/>
      <c r="P166" s="117"/>
      <c r="Q166" s="117"/>
      <c r="R166" s="117"/>
      <c r="S166" s="1"/>
      <c r="T166" s="1"/>
      <c r="U166" s="1"/>
      <c r="V166" s="1"/>
      <c r="W166" s="1"/>
    </row>
    <row r="167" spans="1:23" ht="12.75" customHeight="1">
      <c r="A167" s="1"/>
      <c r="B167" s="1"/>
      <c r="C167" s="1"/>
      <c r="D167" s="1"/>
      <c r="E167" s="9"/>
      <c r="F167" s="9"/>
      <c r="G167" s="21"/>
      <c r="H167" s="21"/>
      <c r="I167" s="21"/>
      <c r="J167" s="25"/>
      <c r="K167" s="1"/>
      <c r="L167" s="1"/>
      <c r="M167" s="116"/>
      <c r="N167" s="117"/>
      <c r="O167" s="117"/>
      <c r="P167" s="117"/>
      <c r="Q167" s="117"/>
      <c r="R167" s="117"/>
      <c r="S167" s="1"/>
      <c r="T167" s="1"/>
      <c r="U167" s="1"/>
      <c r="V167" s="1"/>
      <c r="W167" s="1"/>
    </row>
    <row r="168" spans="1:23" ht="12.75" customHeight="1">
      <c r="A168" s="1"/>
      <c r="B168" s="1"/>
      <c r="C168" s="1"/>
      <c r="D168" s="1"/>
      <c r="E168" s="9"/>
      <c r="F168" s="9"/>
      <c r="G168" s="21"/>
      <c r="H168" s="21"/>
      <c r="I168" s="21"/>
      <c r="J168" s="25"/>
      <c r="K168" s="1"/>
      <c r="L168" s="1"/>
      <c r="M168" s="116"/>
      <c r="N168" s="117"/>
      <c r="O168" s="117"/>
      <c r="P168" s="117"/>
      <c r="Q168" s="117"/>
      <c r="R168" s="117"/>
      <c r="S168" s="1"/>
      <c r="T168" s="1"/>
      <c r="U168" s="1"/>
      <c r="V168" s="1"/>
      <c r="W168" s="1"/>
    </row>
    <row r="169" spans="1:23" ht="12.75" customHeight="1">
      <c r="A169" s="1"/>
      <c r="B169" s="1"/>
      <c r="C169" s="1"/>
      <c r="D169" s="1"/>
      <c r="E169" s="9"/>
      <c r="F169" s="9"/>
      <c r="G169" s="21"/>
      <c r="H169" s="21"/>
      <c r="I169" s="21"/>
      <c r="J169" s="25"/>
      <c r="K169" s="1"/>
      <c r="L169" s="1"/>
      <c r="M169" s="116"/>
      <c r="N169" s="117"/>
      <c r="O169" s="117"/>
      <c r="P169" s="117"/>
      <c r="Q169" s="117"/>
      <c r="R169" s="117"/>
      <c r="S169" s="1"/>
      <c r="T169" s="1"/>
      <c r="U169" s="1"/>
      <c r="V169" s="1"/>
      <c r="W169" s="1"/>
    </row>
    <row r="170" spans="1:23" ht="12.75" customHeight="1">
      <c r="A170" s="1"/>
      <c r="B170" s="1"/>
      <c r="C170" s="1"/>
      <c r="D170" s="1"/>
      <c r="E170" s="9"/>
      <c r="F170" s="9"/>
      <c r="G170" s="21"/>
      <c r="H170" s="21"/>
      <c r="I170" s="21"/>
      <c r="J170" s="25"/>
      <c r="K170" s="1"/>
      <c r="L170" s="1"/>
      <c r="M170" s="116"/>
      <c r="N170" s="117"/>
      <c r="O170" s="117"/>
      <c r="P170" s="117"/>
      <c r="Q170" s="117"/>
      <c r="R170" s="117"/>
      <c r="S170" s="1"/>
      <c r="T170" s="1"/>
      <c r="U170" s="1"/>
      <c r="V170" s="1"/>
      <c r="W170" s="1"/>
    </row>
    <row r="171" spans="1:23" ht="12.75" customHeight="1">
      <c r="A171" s="1"/>
      <c r="B171" s="1"/>
      <c r="C171" s="1"/>
      <c r="D171" s="1"/>
      <c r="E171" s="9"/>
      <c r="F171" s="9"/>
      <c r="G171" s="21"/>
      <c r="H171" s="21"/>
      <c r="I171" s="21"/>
      <c r="J171" s="25"/>
      <c r="K171" s="1"/>
      <c r="L171" s="1"/>
      <c r="M171" s="116"/>
      <c r="N171" s="117"/>
      <c r="O171" s="117"/>
      <c r="P171" s="117"/>
      <c r="Q171" s="117"/>
      <c r="R171" s="117"/>
      <c r="S171" s="1"/>
      <c r="T171" s="1"/>
      <c r="U171" s="1"/>
      <c r="V171" s="1"/>
      <c r="W171" s="1"/>
    </row>
    <row r="172" spans="1:23" ht="12.75" customHeight="1">
      <c r="A172" s="1"/>
      <c r="B172" s="1"/>
      <c r="C172" s="1"/>
      <c r="D172" s="1"/>
      <c r="E172" s="9"/>
      <c r="F172" s="9"/>
      <c r="G172" s="21"/>
      <c r="H172" s="21"/>
      <c r="I172" s="21"/>
      <c r="J172" s="25"/>
      <c r="K172" s="1"/>
      <c r="L172" s="1"/>
      <c r="M172" s="116"/>
      <c r="N172" s="117"/>
      <c r="O172" s="117"/>
      <c r="P172" s="117"/>
      <c r="Q172" s="117"/>
      <c r="R172" s="117"/>
      <c r="S172" s="1"/>
      <c r="T172" s="1"/>
      <c r="U172" s="1"/>
      <c r="V172" s="1"/>
      <c r="W172" s="1"/>
    </row>
    <row r="173" spans="1:23" ht="12.75" customHeight="1">
      <c r="A173" s="1"/>
      <c r="B173" s="1"/>
      <c r="C173" s="1"/>
      <c r="D173" s="1"/>
      <c r="E173" s="9"/>
      <c r="F173" s="9"/>
      <c r="G173" s="21"/>
      <c r="H173" s="21"/>
      <c r="I173" s="21"/>
      <c r="J173" s="25"/>
      <c r="K173" s="1"/>
      <c r="L173" s="1"/>
      <c r="M173" s="116"/>
      <c r="N173" s="117"/>
      <c r="O173" s="117"/>
      <c r="P173" s="117"/>
      <c r="Q173" s="117"/>
      <c r="R173" s="117"/>
      <c r="S173" s="1"/>
      <c r="T173" s="1"/>
      <c r="U173" s="1"/>
      <c r="V173" s="1"/>
      <c r="W173" s="1"/>
    </row>
    <row r="174" spans="1:23" ht="12.75" customHeight="1">
      <c r="A174" s="1"/>
      <c r="B174" s="1"/>
      <c r="C174" s="1"/>
      <c r="D174" s="1"/>
      <c r="E174" s="9"/>
      <c r="F174" s="9"/>
      <c r="G174" s="21"/>
      <c r="H174" s="21"/>
      <c r="I174" s="21"/>
      <c r="J174" s="25"/>
      <c r="K174" s="1"/>
      <c r="L174" s="1"/>
      <c r="M174" s="116"/>
      <c r="N174" s="117"/>
      <c r="O174" s="117"/>
      <c r="P174" s="117"/>
      <c r="Q174" s="117"/>
      <c r="R174" s="117"/>
      <c r="S174" s="1"/>
      <c r="T174" s="1"/>
      <c r="U174" s="1"/>
      <c r="V174" s="1"/>
      <c r="W174" s="1"/>
    </row>
    <row r="175" spans="1:23" ht="12.75" customHeight="1">
      <c r="A175" s="1"/>
      <c r="B175" s="1"/>
      <c r="C175" s="1"/>
      <c r="D175" s="1"/>
      <c r="E175" s="9"/>
      <c r="F175" s="9"/>
      <c r="G175" s="21"/>
      <c r="H175" s="21"/>
      <c r="I175" s="21"/>
      <c r="J175" s="25"/>
      <c r="K175" s="1"/>
      <c r="L175" s="1"/>
      <c r="M175" s="116"/>
      <c r="N175" s="117"/>
      <c r="O175" s="117"/>
      <c r="P175" s="117"/>
      <c r="Q175" s="117"/>
      <c r="R175" s="117"/>
      <c r="S175" s="1"/>
      <c r="T175" s="1"/>
      <c r="U175" s="1"/>
      <c r="V175" s="1"/>
      <c r="W175" s="1"/>
    </row>
    <row r="176" spans="1:23" ht="12.75" customHeight="1">
      <c r="A176" s="1"/>
      <c r="B176" s="1"/>
      <c r="C176" s="1"/>
      <c r="D176" s="1"/>
      <c r="E176" s="9"/>
      <c r="F176" s="9"/>
      <c r="G176" s="21"/>
      <c r="H176" s="21"/>
      <c r="I176" s="21"/>
      <c r="J176" s="25"/>
      <c r="K176" s="1"/>
      <c r="L176" s="1"/>
      <c r="M176" s="116"/>
      <c r="N176" s="117"/>
      <c r="O176" s="117"/>
      <c r="P176" s="117"/>
      <c r="Q176" s="117"/>
      <c r="R176" s="117"/>
      <c r="S176" s="1"/>
      <c r="T176" s="1"/>
      <c r="U176" s="1"/>
      <c r="V176" s="1"/>
      <c r="W176" s="1"/>
    </row>
    <row r="177" spans="1:23" ht="12.75" customHeight="1">
      <c r="A177" s="1"/>
      <c r="B177" s="1"/>
      <c r="C177" s="1"/>
      <c r="D177" s="1"/>
      <c r="E177" s="9"/>
      <c r="F177" s="9"/>
      <c r="G177" s="21"/>
      <c r="H177" s="21"/>
      <c r="I177" s="21"/>
      <c r="J177" s="25"/>
      <c r="K177" s="1"/>
      <c r="L177" s="1"/>
      <c r="M177" s="116"/>
      <c r="N177" s="117"/>
      <c r="O177" s="117"/>
      <c r="P177" s="117"/>
      <c r="Q177" s="117"/>
      <c r="R177" s="117"/>
      <c r="S177" s="1"/>
      <c r="T177" s="1"/>
      <c r="U177" s="1"/>
      <c r="V177" s="1"/>
      <c r="W177" s="1"/>
    </row>
    <row r="178" spans="1:23" ht="12.75" customHeight="1">
      <c r="A178" s="1"/>
      <c r="B178" s="1"/>
      <c r="C178" s="1"/>
      <c r="D178" s="1"/>
      <c r="E178" s="9"/>
      <c r="F178" s="9"/>
      <c r="G178" s="21"/>
      <c r="H178" s="21"/>
      <c r="I178" s="21"/>
      <c r="J178" s="25"/>
      <c r="K178" s="1"/>
      <c r="L178" s="1"/>
      <c r="M178" s="116"/>
      <c r="N178" s="117"/>
      <c r="O178" s="117"/>
      <c r="P178" s="117"/>
      <c r="Q178" s="117"/>
      <c r="R178" s="117"/>
      <c r="S178" s="1"/>
      <c r="T178" s="1"/>
      <c r="U178" s="1"/>
      <c r="V178" s="1"/>
      <c r="W178" s="1"/>
    </row>
    <row r="179" spans="1:23" ht="12.75" customHeight="1">
      <c r="A179" s="1"/>
      <c r="B179" s="1"/>
      <c r="C179" s="1"/>
      <c r="D179" s="1"/>
      <c r="E179" s="9"/>
      <c r="F179" s="9"/>
      <c r="G179" s="21"/>
      <c r="H179" s="21"/>
      <c r="I179" s="21"/>
      <c r="J179" s="25"/>
      <c r="K179" s="1"/>
      <c r="L179" s="1"/>
      <c r="M179" s="116"/>
      <c r="N179" s="117"/>
      <c r="O179" s="117"/>
      <c r="P179" s="117"/>
      <c r="Q179" s="117"/>
      <c r="R179" s="117"/>
      <c r="S179" s="1"/>
      <c r="T179" s="1"/>
      <c r="U179" s="1"/>
      <c r="V179" s="1"/>
      <c r="W179" s="1"/>
    </row>
    <row r="180" spans="1:23" ht="12.75" customHeight="1">
      <c r="A180" s="1"/>
      <c r="B180" s="1"/>
      <c r="C180" s="1"/>
      <c r="D180" s="1"/>
      <c r="E180" s="9"/>
      <c r="F180" s="9"/>
      <c r="G180" s="21"/>
      <c r="H180" s="21"/>
      <c r="I180" s="21"/>
      <c r="J180" s="25"/>
      <c r="K180" s="1"/>
      <c r="L180" s="1"/>
      <c r="M180" s="116"/>
      <c r="N180" s="117"/>
      <c r="O180" s="117"/>
      <c r="P180" s="117"/>
      <c r="Q180" s="117"/>
      <c r="R180" s="117"/>
      <c r="S180" s="1"/>
      <c r="T180" s="1"/>
      <c r="U180" s="1"/>
      <c r="V180" s="1"/>
      <c r="W180" s="1"/>
    </row>
    <row r="181" spans="1:23" ht="12.75" customHeight="1">
      <c r="A181" s="1"/>
      <c r="B181" s="1"/>
      <c r="C181" s="1"/>
      <c r="D181" s="1"/>
      <c r="E181" s="9"/>
      <c r="F181" s="9"/>
      <c r="G181" s="21"/>
      <c r="H181" s="21"/>
      <c r="I181" s="21"/>
      <c r="J181" s="25"/>
      <c r="K181" s="1"/>
      <c r="L181" s="1"/>
      <c r="M181" s="116"/>
      <c r="N181" s="117"/>
      <c r="O181" s="117"/>
      <c r="P181" s="117"/>
      <c r="Q181" s="117"/>
      <c r="R181" s="117"/>
      <c r="S181" s="1"/>
      <c r="T181" s="1"/>
      <c r="U181" s="1"/>
      <c r="V181" s="1"/>
      <c r="W181" s="1"/>
    </row>
    <row r="182" spans="1:23" ht="12.75" customHeight="1">
      <c r="A182" s="1"/>
      <c r="B182" s="1"/>
      <c r="C182" s="1"/>
      <c r="D182" s="1"/>
      <c r="E182" s="9"/>
      <c r="F182" s="9"/>
      <c r="G182" s="21"/>
      <c r="H182" s="21"/>
      <c r="I182" s="21"/>
      <c r="J182" s="25"/>
      <c r="K182" s="1"/>
      <c r="L182" s="1"/>
      <c r="M182" s="116"/>
      <c r="N182" s="117"/>
      <c r="O182" s="117"/>
      <c r="P182" s="117"/>
      <c r="Q182" s="117"/>
      <c r="R182" s="117"/>
      <c r="S182" s="1"/>
      <c r="T182" s="1"/>
      <c r="U182" s="1"/>
      <c r="V182" s="1"/>
      <c r="W182" s="1"/>
    </row>
    <row r="183" spans="1:23" ht="12.75" customHeight="1">
      <c r="A183" s="1"/>
      <c r="B183" s="1"/>
      <c r="C183" s="1"/>
      <c r="D183" s="1"/>
      <c r="E183" s="9"/>
      <c r="F183" s="9"/>
      <c r="G183" s="21"/>
      <c r="H183" s="21"/>
      <c r="I183" s="21"/>
      <c r="J183" s="25"/>
      <c r="K183" s="1"/>
      <c r="L183" s="1"/>
      <c r="M183" s="116"/>
      <c r="N183" s="117"/>
      <c r="O183" s="117"/>
      <c r="P183" s="117"/>
      <c r="Q183" s="117"/>
      <c r="R183" s="117"/>
      <c r="S183" s="1"/>
      <c r="T183" s="1"/>
      <c r="U183" s="1"/>
      <c r="V183" s="1"/>
      <c r="W183" s="1"/>
    </row>
    <row r="184" spans="1:23" ht="12.75" customHeight="1">
      <c r="A184" s="1"/>
      <c r="B184" s="1"/>
      <c r="C184" s="1"/>
      <c r="D184" s="1"/>
      <c r="E184" s="9"/>
      <c r="F184" s="9"/>
      <c r="G184" s="21"/>
      <c r="H184" s="21"/>
      <c r="I184" s="21"/>
      <c r="J184" s="25"/>
      <c r="K184" s="1"/>
      <c r="L184" s="1"/>
      <c r="M184" s="116"/>
      <c r="N184" s="117"/>
      <c r="O184" s="117"/>
      <c r="P184" s="117"/>
      <c r="Q184" s="117"/>
      <c r="R184" s="117"/>
      <c r="S184" s="1"/>
      <c r="T184" s="1"/>
      <c r="U184" s="1"/>
      <c r="V184" s="1"/>
      <c r="W184" s="1"/>
    </row>
    <row r="185" spans="1:23" ht="12.75" customHeight="1">
      <c r="A185" s="1"/>
      <c r="B185" s="1"/>
      <c r="C185" s="1"/>
      <c r="D185" s="1"/>
      <c r="E185" s="9"/>
      <c r="F185" s="9"/>
      <c r="G185" s="21"/>
      <c r="H185" s="21"/>
      <c r="I185" s="21"/>
      <c r="J185" s="25"/>
      <c r="K185" s="1"/>
      <c r="L185" s="1"/>
      <c r="M185" s="9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"/>
      <c r="C186" s="1"/>
      <c r="D186" s="1"/>
      <c r="E186" s="9"/>
      <c r="F186" s="9"/>
      <c r="G186" s="21"/>
      <c r="H186" s="21"/>
      <c r="I186" s="21"/>
      <c r="J186" s="25"/>
      <c r="K186" s="1"/>
      <c r="L186" s="1"/>
      <c r="M186" s="9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"/>
      <c r="C187" s="1"/>
      <c r="D187" s="1"/>
      <c r="E187" s="9"/>
      <c r="F187" s="9"/>
      <c r="G187" s="21"/>
      <c r="H187" s="21"/>
      <c r="I187" s="21"/>
      <c r="J187" s="25"/>
      <c r="K187" s="1"/>
      <c r="L187" s="1"/>
      <c r="M187" s="9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"/>
      <c r="C188" s="1"/>
      <c r="D188" s="1"/>
      <c r="E188" s="9"/>
      <c r="F188" s="9"/>
      <c r="G188" s="21"/>
      <c r="H188" s="21"/>
      <c r="I188" s="21"/>
      <c r="J188" s="25"/>
      <c r="K188" s="1"/>
      <c r="L188" s="1"/>
      <c r="M188" s="9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"/>
      <c r="C189" s="1"/>
      <c r="D189" s="1"/>
      <c r="E189" s="9"/>
      <c r="F189" s="9"/>
      <c r="G189" s="21"/>
      <c r="H189" s="21"/>
      <c r="I189" s="21"/>
      <c r="J189" s="25"/>
      <c r="K189" s="1"/>
      <c r="L189" s="1"/>
      <c r="M189" s="9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"/>
      <c r="C190" s="1"/>
      <c r="D190" s="1"/>
      <c r="E190" s="9"/>
      <c r="F190" s="9"/>
      <c r="G190" s="21"/>
      <c r="H190" s="21"/>
      <c r="I190" s="21"/>
      <c r="J190" s="25"/>
      <c r="K190" s="1"/>
      <c r="L190" s="1"/>
      <c r="M190" s="9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"/>
      <c r="C191" s="1"/>
      <c r="D191" s="1"/>
      <c r="E191" s="9"/>
      <c r="F191" s="9"/>
      <c r="G191" s="21"/>
      <c r="H191" s="21"/>
      <c r="I191" s="21"/>
      <c r="J191" s="25"/>
      <c r="K191" s="1"/>
      <c r="L191" s="1"/>
      <c r="M191" s="9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"/>
      <c r="C192" s="1"/>
      <c r="D192" s="1"/>
      <c r="E192" s="9"/>
      <c r="F192" s="9"/>
      <c r="G192" s="21"/>
      <c r="H192" s="21"/>
      <c r="I192" s="21"/>
      <c r="J192" s="25"/>
      <c r="K192" s="1"/>
      <c r="L192" s="1"/>
      <c r="M192" s="9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"/>
      <c r="C193" s="1"/>
      <c r="D193" s="1"/>
      <c r="E193" s="9"/>
      <c r="F193" s="9"/>
      <c r="G193" s="21"/>
      <c r="H193" s="21"/>
      <c r="I193" s="21"/>
      <c r="J193" s="25"/>
      <c r="K193" s="1"/>
      <c r="L193" s="1"/>
      <c r="M193" s="9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"/>
      <c r="C194" s="1"/>
      <c r="D194" s="1"/>
      <c r="E194" s="9"/>
      <c r="F194" s="9"/>
      <c r="G194" s="21"/>
      <c r="H194" s="21"/>
      <c r="I194" s="21"/>
      <c r="J194" s="25"/>
      <c r="K194" s="1"/>
      <c r="L194" s="1"/>
      <c r="M194" s="9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"/>
      <c r="C195" s="1"/>
      <c r="D195" s="1"/>
      <c r="E195" s="9"/>
      <c r="F195" s="9"/>
      <c r="G195" s="21"/>
      <c r="H195" s="21"/>
      <c r="I195" s="21"/>
      <c r="J195" s="25"/>
      <c r="K195" s="1"/>
      <c r="L195" s="1"/>
      <c r="M195" s="9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"/>
      <c r="C196" s="1"/>
      <c r="D196" s="1"/>
      <c r="E196" s="9"/>
      <c r="F196" s="9"/>
      <c r="G196" s="21"/>
      <c r="H196" s="21"/>
      <c r="I196" s="21"/>
      <c r="J196" s="25"/>
      <c r="K196" s="1"/>
      <c r="L196" s="1"/>
      <c r="M196" s="9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"/>
      <c r="C197" s="1"/>
      <c r="D197" s="1"/>
      <c r="E197" s="9"/>
      <c r="F197" s="9"/>
      <c r="G197" s="21"/>
      <c r="H197" s="21"/>
      <c r="I197" s="21"/>
      <c r="J197" s="25"/>
      <c r="K197" s="1"/>
      <c r="L197" s="1"/>
      <c r="M197" s="9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"/>
      <c r="C198" s="1"/>
      <c r="D198" s="1"/>
      <c r="E198" s="9"/>
      <c r="F198" s="9"/>
      <c r="G198" s="21"/>
      <c r="H198" s="21"/>
      <c r="I198" s="21"/>
      <c r="J198" s="25"/>
      <c r="K198" s="1"/>
      <c r="L198" s="1"/>
      <c r="M198" s="9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"/>
      <c r="C199" s="1"/>
      <c r="D199" s="1"/>
      <c r="E199" s="9"/>
      <c r="F199" s="9"/>
      <c r="G199" s="21"/>
      <c r="H199" s="21"/>
      <c r="I199" s="21"/>
      <c r="J199" s="25"/>
      <c r="K199" s="1"/>
      <c r="L199" s="1"/>
      <c r="M199" s="9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"/>
      <c r="C200" s="1"/>
      <c r="D200" s="1"/>
      <c r="E200" s="9"/>
      <c r="F200" s="9"/>
      <c r="G200" s="21"/>
      <c r="H200" s="21"/>
      <c r="I200" s="21"/>
      <c r="J200" s="25"/>
      <c r="K200" s="1"/>
      <c r="L200" s="1"/>
      <c r="M200" s="9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"/>
      <c r="C201" s="1"/>
      <c r="D201" s="1"/>
      <c r="E201" s="9"/>
      <c r="F201" s="9"/>
      <c r="G201" s="21"/>
      <c r="H201" s="21"/>
      <c r="I201" s="21"/>
      <c r="J201" s="25"/>
      <c r="K201" s="1"/>
      <c r="L201" s="1"/>
      <c r="M201" s="9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"/>
      <c r="C202" s="1"/>
      <c r="D202" s="1"/>
      <c r="E202" s="9"/>
      <c r="F202" s="9"/>
      <c r="G202" s="21"/>
      <c r="H202" s="21"/>
      <c r="I202" s="21"/>
      <c r="J202" s="25"/>
      <c r="K202" s="1"/>
      <c r="L202" s="1"/>
      <c r="M202" s="9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"/>
      <c r="C203" s="1"/>
      <c r="D203" s="1"/>
      <c r="E203" s="9"/>
      <c r="F203" s="9"/>
      <c r="G203" s="21"/>
      <c r="H203" s="21"/>
      <c r="I203" s="21"/>
      <c r="J203" s="25"/>
      <c r="K203" s="1"/>
      <c r="L203" s="1"/>
      <c r="M203" s="9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"/>
      <c r="C204" s="1"/>
      <c r="D204" s="1"/>
      <c r="E204" s="9"/>
      <c r="F204" s="9"/>
      <c r="G204" s="21"/>
      <c r="H204" s="21"/>
      <c r="I204" s="21"/>
      <c r="J204" s="25"/>
      <c r="K204" s="1"/>
      <c r="L204" s="1"/>
      <c r="M204" s="9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"/>
      <c r="C205" s="1"/>
      <c r="D205" s="1"/>
      <c r="E205" s="9"/>
      <c r="F205" s="9"/>
      <c r="G205" s="21"/>
      <c r="H205" s="21"/>
      <c r="I205" s="21"/>
      <c r="J205" s="25"/>
      <c r="K205" s="1"/>
      <c r="L205" s="1"/>
      <c r="M205" s="9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"/>
      <c r="C206" s="1"/>
      <c r="D206" s="1"/>
      <c r="E206" s="9"/>
      <c r="F206" s="9"/>
      <c r="G206" s="21"/>
      <c r="H206" s="21"/>
      <c r="I206" s="21"/>
      <c r="J206" s="25"/>
      <c r="K206" s="1"/>
      <c r="L206" s="1"/>
      <c r="M206" s="9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"/>
      <c r="C207" s="1"/>
      <c r="D207" s="1"/>
      <c r="E207" s="9"/>
      <c r="F207" s="9"/>
      <c r="G207" s="21"/>
      <c r="H207" s="21"/>
      <c r="I207" s="21"/>
      <c r="J207" s="25"/>
      <c r="K207" s="1"/>
      <c r="L207" s="1"/>
      <c r="M207" s="9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"/>
      <c r="C208" s="1"/>
      <c r="D208" s="1"/>
      <c r="E208" s="9"/>
      <c r="F208" s="9"/>
      <c r="G208" s="21"/>
      <c r="H208" s="21"/>
      <c r="I208" s="21"/>
      <c r="J208" s="25"/>
      <c r="K208" s="1"/>
      <c r="L208" s="1"/>
      <c r="M208" s="9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"/>
      <c r="C209" s="1"/>
      <c r="D209" s="1"/>
      <c r="E209" s="9"/>
      <c r="F209" s="9"/>
      <c r="G209" s="21"/>
      <c r="H209" s="21"/>
      <c r="I209" s="21"/>
      <c r="J209" s="25"/>
      <c r="K209" s="1"/>
      <c r="L209" s="1"/>
      <c r="M209" s="9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"/>
      <c r="C210" s="1"/>
      <c r="D210" s="1"/>
      <c r="E210" s="9"/>
      <c r="F210" s="9"/>
      <c r="G210" s="21"/>
      <c r="H210" s="21"/>
      <c r="I210" s="21"/>
      <c r="J210" s="25"/>
      <c r="K210" s="1"/>
      <c r="L210" s="1"/>
      <c r="M210" s="9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"/>
      <c r="C211" s="1"/>
      <c r="D211" s="1"/>
      <c r="E211" s="9"/>
      <c r="F211" s="9"/>
      <c r="G211" s="21"/>
      <c r="H211" s="21"/>
      <c r="I211" s="21"/>
      <c r="J211" s="25"/>
      <c r="K211" s="1"/>
      <c r="L211" s="1"/>
      <c r="M211" s="9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"/>
      <c r="C212" s="1"/>
      <c r="D212" s="1"/>
      <c r="E212" s="9"/>
      <c r="F212" s="9"/>
      <c r="G212" s="21"/>
      <c r="H212" s="21"/>
      <c r="I212" s="21"/>
      <c r="J212" s="25"/>
      <c r="K212" s="1"/>
      <c r="L212" s="1"/>
      <c r="M212" s="9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"/>
      <c r="C213" s="1"/>
      <c r="D213" s="1"/>
      <c r="E213" s="9"/>
      <c r="F213" s="9"/>
      <c r="G213" s="21"/>
      <c r="H213" s="21"/>
      <c r="I213" s="21"/>
      <c r="J213" s="25"/>
      <c r="K213" s="1"/>
      <c r="L213" s="1"/>
      <c r="M213" s="9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"/>
      <c r="C214" s="1"/>
      <c r="D214" s="1"/>
      <c r="E214" s="9"/>
      <c r="F214" s="9"/>
      <c r="G214" s="21"/>
      <c r="H214" s="21"/>
      <c r="I214" s="21"/>
      <c r="J214" s="25"/>
      <c r="K214" s="1"/>
      <c r="L214" s="1"/>
      <c r="M214" s="9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"/>
      <c r="C215" s="1"/>
      <c r="D215" s="1"/>
      <c r="E215" s="9"/>
      <c r="F215" s="9"/>
      <c r="G215" s="21"/>
      <c r="H215" s="21"/>
      <c r="I215" s="21"/>
      <c r="J215" s="25"/>
      <c r="K215" s="1"/>
      <c r="L215" s="1"/>
      <c r="M215" s="9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"/>
      <c r="C216" s="1"/>
      <c r="D216" s="1"/>
      <c r="E216" s="9"/>
      <c r="F216" s="9"/>
      <c r="G216" s="21"/>
      <c r="H216" s="21"/>
      <c r="I216" s="21"/>
      <c r="J216" s="25"/>
      <c r="K216" s="1"/>
      <c r="L216" s="1"/>
      <c r="M216" s="9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"/>
      <c r="C217" s="1"/>
      <c r="D217" s="1"/>
      <c r="E217" s="9"/>
      <c r="F217" s="9"/>
      <c r="G217" s="21"/>
      <c r="H217" s="21"/>
      <c r="I217" s="21"/>
      <c r="J217" s="25"/>
      <c r="K217" s="1"/>
      <c r="L217" s="1"/>
      <c r="M217" s="9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"/>
      <c r="C218" s="1"/>
      <c r="D218" s="1"/>
      <c r="E218" s="9"/>
      <c r="F218" s="9"/>
      <c r="G218" s="21"/>
      <c r="H218" s="21"/>
      <c r="I218" s="21"/>
      <c r="J218" s="25"/>
      <c r="K218" s="1"/>
      <c r="L218" s="1"/>
      <c r="M218" s="9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"/>
      <c r="C219" s="1"/>
      <c r="D219" s="1"/>
      <c r="E219" s="9"/>
      <c r="F219" s="9"/>
      <c r="G219" s="21"/>
      <c r="H219" s="21"/>
      <c r="I219" s="21"/>
      <c r="J219" s="25"/>
      <c r="K219" s="1"/>
      <c r="L219" s="1"/>
      <c r="M219" s="9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"/>
      <c r="C220" s="1"/>
      <c r="D220" s="1"/>
      <c r="E220" s="9"/>
      <c r="F220" s="9"/>
      <c r="G220" s="21"/>
      <c r="H220" s="21"/>
      <c r="I220" s="21"/>
      <c r="J220" s="25"/>
      <c r="K220" s="1"/>
      <c r="L220" s="1"/>
      <c r="M220" s="9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"/>
      <c r="C221" s="1"/>
      <c r="D221" s="1"/>
      <c r="E221" s="9"/>
      <c r="F221" s="9"/>
      <c r="G221" s="21"/>
      <c r="H221" s="21"/>
      <c r="I221" s="21"/>
      <c r="J221" s="25"/>
      <c r="K221" s="1"/>
      <c r="L221" s="1"/>
      <c r="M221" s="9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"/>
      <c r="C222" s="1"/>
      <c r="D222" s="1"/>
      <c r="E222" s="9"/>
      <c r="F222" s="9"/>
      <c r="G222" s="21"/>
      <c r="H222" s="21"/>
      <c r="I222" s="21"/>
      <c r="J222" s="25"/>
      <c r="K222" s="1"/>
      <c r="L222" s="1"/>
      <c r="M222" s="9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"/>
      <c r="C223" s="1"/>
      <c r="D223" s="1"/>
      <c r="E223" s="9"/>
      <c r="F223" s="9"/>
      <c r="G223" s="21"/>
      <c r="H223" s="21"/>
      <c r="I223" s="21"/>
      <c r="J223" s="25"/>
      <c r="K223" s="1"/>
      <c r="L223" s="1"/>
      <c r="M223" s="9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"/>
      <c r="C224" s="1"/>
      <c r="D224" s="1"/>
      <c r="E224" s="9"/>
      <c r="F224" s="9"/>
      <c r="G224" s="21"/>
      <c r="H224" s="21"/>
      <c r="I224" s="21"/>
      <c r="J224" s="25"/>
      <c r="K224" s="1"/>
      <c r="L224" s="1"/>
      <c r="M224" s="9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"/>
      <c r="C225" s="1"/>
      <c r="D225" s="1"/>
      <c r="E225" s="9"/>
      <c r="F225" s="9"/>
      <c r="G225" s="21"/>
      <c r="H225" s="21"/>
      <c r="I225" s="21"/>
      <c r="J225" s="25"/>
      <c r="K225" s="1"/>
      <c r="L225" s="1"/>
      <c r="M225" s="9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"/>
      <c r="C226" s="1"/>
      <c r="D226" s="1"/>
      <c r="E226" s="9"/>
      <c r="F226" s="9"/>
      <c r="G226" s="21"/>
      <c r="H226" s="21"/>
      <c r="I226" s="21"/>
      <c r="J226" s="25"/>
      <c r="K226" s="1"/>
      <c r="L226" s="1"/>
      <c r="M226" s="9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"/>
      <c r="C227" s="1"/>
      <c r="D227" s="1"/>
      <c r="E227" s="9"/>
      <c r="F227" s="9"/>
      <c r="G227" s="21"/>
      <c r="H227" s="21"/>
      <c r="I227" s="21"/>
      <c r="J227" s="25"/>
      <c r="K227" s="1"/>
      <c r="L227" s="1"/>
      <c r="M227" s="9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"/>
      <c r="C228" s="1"/>
      <c r="D228" s="1"/>
      <c r="E228" s="9"/>
      <c r="F228" s="9"/>
      <c r="G228" s="21"/>
      <c r="H228" s="21"/>
      <c r="I228" s="21"/>
      <c r="J228" s="25"/>
      <c r="K228" s="1"/>
      <c r="L228" s="1"/>
      <c r="M228" s="9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"/>
      <c r="C229" s="1"/>
      <c r="D229" s="1"/>
      <c r="E229" s="9"/>
      <c r="F229" s="9"/>
      <c r="G229" s="21"/>
      <c r="H229" s="21"/>
      <c r="I229" s="21"/>
      <c r="J229" s="25"/>
      <c r="K229" s="1"/>
      <c r="L229" s="1"/>
      <c r="M229" s="9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"/>
      <c r="C230" s="1"/>
      <c r="D230" s="1"/>
      <c r="E230" s="9"/>
      <c r="F230" s="9"/>
      <c r="G230" s="21"/>
      <c r="H230" s="21"/>
      <c r="I230" s="21"/>
      <c r="J230" s="25"/>
      <c r="K230" s="1"/>
      <c r="L230" s="1"/>
      <c r="M230" s="9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"/>
      <c r="C231" s="1"/>
      <c r="D231" s="1"/>
      <c r="E231" s="9"/>
      <c r="F231" s="9"/>
      <c r="G231" s="21"/>
      <c r="H231" s="21"/>
      <c r="I231" s="21"/>
      <c r="J231" s="25"/>
      <c r="K231" s="1"/>
      <c r="L231" s="1"/>
      <c r="M231" s="9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"/>
      <c r="C232" s="1"/>
      <c r="D232" s="1"/>
      <c r="E232" s="9"/>
      <c r="F232" s="9"/>
      <c r="G232" s="21"/>
      <c r="H232" s="21"/>
      <c r="I232" s="21"/>
      <c r="J232" s="25"/>
      <c r="K232" s="1"/>
      <c r="L232" s="1"/>
      <c r="M232" s="9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"/>
      <c r="C233" s="1"/>
      <c r="D233" s="1"/>
      <c r="E233" s="9"/>
      <c r="F233" s="9"/>
      <c r="G233" s="21"/>
      <c r="H233" s="21"/>
      <c r="I233" s="21"/>
      <c r="J233" s="25"/>
      <c r="K233" s="1"/>
      <c r="L233" s="1"/>
      <c r="M233" s="9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"/>
      <c r="C234" s="1"/>
      <c r="D234" s="1"/>
      <c r="E234" s="9"/>
      <c r="F234" s="9"/>
      <c r="G234" s="21"/>
      <c r="H234" s="21"/>
      <c r="I234" s="21"/>
      <c r="J234" s="25"/>
      <c r="K234" s="1"/>
      <c r="L234" s="1"/>
      <c r="M234" s="9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"/>
      <c r="C235" s="1"/>
      <c r="D235" s="1"/>
      <c r="E235" s="9"/>
      <c r="F235" s="9"/>
      <c r="G235" s="21"/>
      <c r="H235" s="21"/>
      <c r="I235" s="21"/>
      <c r="J235" s="25"/>
      <c r="K235" s="1"/>
      <c r="L235" s="1"/>
      <c r="M235" s="9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"/>
      <c r="C236" s="1"/>
      <c r="D236" s="1"/>
      <c r="E236" s="9"/>
      <c r="F236" s="9"/>
      <c r="G236" s="21"/>
      <c r="H236" s="21"/>
      <c r="I236" s="21"/>
      <c r="J236" s="25"/>
      <c r="K236" s="1"/>
      <c r="L236" s="1"/>
      <c r="M236" s="9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"/>
      <c r="C237" s="1"/>
      <c r="D237" s="1"/>
      <c r="E237" s="9"/>
      <c r="F237" s="9"/>
      <c r="G237" s="21"/>
      <c r="H237" s="21"/>
      <c r="I237" s="21"/>
      <c r="J237" s="25"/>
      <c r="K237" s="1"/>
      <c r="L237" s="1"/>
      <c r="M237" s="9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"/>
      <c r="C238" s="1"/>
      <c r="D238" s="1"/>
      <c r="E238" s="9"/>
      <c r="F238" s="9"/>
      <c r="G238" s="21"/>
      <c r="H238" s="21"/>
      <c r="I238" s="21"/>
      <c r="J238" s="25"/>
      <c r="K238" s="1"/>
      <c r="L238" s="1"/>
      <c r="M238" s="9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"/>
      <c r="C239" s="1"/>
      <c r="D239" s="1"/>
      <c r="E239" s="9"/>
      <c r="F239" s="9"/>
      <c r="G239" s="21"/>
      <c r="H239" s="21"/>
      <c r="I239" s="21"/>
      <c r="J239" s="25"/>
      <c r="K239" s="1"/>
      <c r="L239" s="1"/>
      <c r="M239" s="9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"/>
      <c r="C240" s="1"/>
      <c r="D240" s="1"/>
      <c r="E240" s="9"/>
      <c r="F240" s="9"/>
      <c r="G240" s="21"/>
      <c r="H240" s="21"/>
      <c r="I240" s="21"/>
      <c r="J240" s="25"/>
      <c r="K240" s="1"/>
      <c r="L240" s="1"/>
      <c r="M240" s="9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"/>
      <c r="C241" s="1"/>
      <c r="D241" s="1"/>
      <c r="E241" s="9"/>
      <c r="F241" s="9"/>
      <c r="G241" s="21"/>
      <c r="H241" s="21"/>
      <c r="I241" s="21"/>
      <c r="J241" s="25"/>
      <c r="K241" s="1"/>
      <c r="L241" s="1"/>
      <c r="M241" s="9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"/>
      <c r="C242" s="1"/>
      <c r="D242" s="1"/>
      <c r="E242" s="9"/>
      <c r="F242" s="9"/>
      <c r="G242" s="21"/>
      <c r="H242" s="21"/>
      <c r="I242" s="21"/>
      <c r="J242" s="25"/>
      <c r="K242" s="1"/>
      <c r="L242" s="1"/>
      <c r="M242" s="9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"/>
      <c r="C243" s="1"/>
      <c r="D243" s="1"/>
      <c r="E243" s="9"/>
      <c r="F243" s="9"/>
      <c r="G243" s="21"/>
      <c r="H243" s="21"/>
      <c r="I243" s="21"/>
      <c r="J243" s="25"/>
      <c r="K243" s="1"/>
      <c r="L243" s="1"/>
      <c r="M243" s="9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"/>
      <c r="C244" s="1"/>
      <c r="D244" s="1"/>
      <c r="E244" s="9"/>
      <c r="F244" s="9"/>
      <c r="G244" s="21"/>
      <c r="H244" s="21"/>
      <c r="I244" s="21"/>
      <c r="J244" s="25"/>
      <c r="K244" s="1"/>
      <c r="L244" s="1"/>
      <c r="M244" s="9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"/>
      <c r="C245" s="1"/>
      <c r="D245" s="1"/>
      <c r="E245" s="9"/>
      <c r="F245" s="9"/>
      <c r="G245" s="21"/>
      <c r="H245" s="21"/>
      <c r="I245" s="21"/>
      <c r="J245" s="25"/>
      <c r="K245" s="1"/>
      <c r="L245" s="1"/>
      <c r="M245" s="9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"/>
      <c r="C246" s="1"/>
      <c r="D246" s="1"/>
      <c r="E246" s="9"/>
      <c r="F246" s="9"/>
      <c r="G246" s="21"/>
      <c r="H246" s="21"/>
      <c r="I246" s="21"/>
      <c r="J246" s="25"/>
      <c r="K246" s="1"/>
      <c r="L246" s="1"/>
      <c r="M246" s="9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"/>
      <c r="C247" s="1"/>
      <c r="D247" s="1"/>
      <c r="E247" s="9"/>
      <c r="F247" s="9"/>
      <c r="G247" s="21"/>
      <c r="H247" s="21"/>
      <c r="I247" s="21"/>
      <c r="J247" s="25"/>
      <c r="K247" s="1"/>
      <c r="L247" s="1"/>
      <c r="M247" s="9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"/>
      <c r="C248" s="1"/>
      <c r="D248" s="1"/>
      <c r="E248" s="9"/>
      <c r="F248" s="9"/>
      <c r="G248" s="21"/>
      <c r="H248" s="21"/>
      <c r="I248" s="21"/>
      <c r="J248" s="25"/>
      <c r="K248" s="1"/>
      <c r="L248" s="1"/>
      <c r="M248" s="9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"/>
      <c r="C249" s="1"/>
      <c r="D249" s="1"/>
      <c r="E249" s="9"/>
      <c r="F249" s="9"/>
      <c r="G249" s="21"/>
      <c r="H249" s="21"/>
      <c r="I249" s="21"/>
      <c r="J249" s="25"/>
      <c r="K249" s="1"/>
      <c r="L249" s="1"/>
      <c r="M249" s="9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"/>
      <c r="C250" s="1"/>
      <c r="D250" s="1"/>
      <c r="E250" s="9"/>
      <c r="F250" s="9"/>
      <c r="G250" s="21"/>
      <c r="H250" s="21"/>
      <c r="I250" s="21"/>
      <c r="J250" s="25"/>
      <c r="K250" s="1"/>
      <c r="L250" s="1"/>
      <c r="M250" s="9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"/>
      <c r="C251" s="1"/>
      <c r="D251" s="1"/>
      <c r="E251" s="9"/>
      <c r="F251" s="9"/>
      <c r="G251" s="21"/>
      <c r="H251" s="21"/>
      <c r="I251" s="21"/>
      <c r="J251" s="25"/>
      <c r="K251" s="1"/>
      <c r="L251" s="1"/>
      <c r="M251" s="9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"/>
      <c r="C252" s="1"/>
      <c r="D252" s="1"/>
      <c r="E252" s="9"/>
      <c r="F252" s="9"/>
      <c r="G252" s="21"/>
      <c r="H252" s="21"/>
      <c r="I252" s="21"/>
      <c r="J252" s="25"/>
      <c r="K252" s="1"/>
      <c r="L252" s="1"/>
      <c r="M252" s="9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"/>
      <c r="C253" s="1"/>
      <c r="D253" s="1"/>
      <c r="E253" s="9"/>
      <c r="F253" s="9"/>
      <c r="G253" s="21"/>
      <c r="H253" s="21"/>
      <c r="I253" s="21"/>
      <c r="J253" s="25"/>
      <c r="K253" s="1"/>
      <c r="L253" s="1"/>
      <c r="M253" s="9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"/>
      <c r="C254" s="1"/>
      <c r="D254" s="1"/>
      <c r="E254" s="9"/>
      <c r="F254" s="9"/>
      <c r="G254" s="21"/>
      <c r="H254" s="21"/>
      <c r="I254" s="21"/>
      <c r="J254" s="25"/>
      <c r="K254" s="1"/>
      <c r="L254" s="1"/>
      <c r="M254" s="9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"/>
      <c r="C255" s="1"/>
      <c r="D255" s="1"/>
      <c r="E255" s="9"/>
      <c r="F255" s="9"/>
      <c r="G255" s="21"/>
      <c r="H255" s="21"/>
      <c r="I255" s="21"/>
      <c r="J255" s="25"/>
      <c r="K255" s="1"/>
      <c r="L255" s="1"/>
      <c r="M255" s="9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"/>
      <c r="C256" s="1"/>
      <c r="D256" s="1"/>
      <c r="E256" s="9"/>
      <c r="F256" s="9"/>
      <c r="G256" s="21"/>
      <c r="H256" s="21"/>
      <c r="I256" s="21"/>
      <c r="J256" s="25"/>
      <c r="K256" s="1"/>
      <c r="L256" s="1"/>
      <c r="M256" s="9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"/>
      <c r="C257" s="1"/>
      <c r="D257" s="1"/>
      <c r="E257" s="9"/>
      <c r="F257" s="9"/>
      <c r="G257" s="21"/>
      <c r="H257" s="21"/>
      <c r="I257" s="21"/>
      <c r="J257" s="25"/>
      <c r="K257" s="1"/>
      <c r="L257" s="1"/>
      <c r="M257" s="9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"/>
      <c r="C258" s="1"/>
      <c r="D258" s="1"/>
      <c r="E258" s="9"/>
      <c r="F258" s="9"/>
      <c r="G258" s="21"/>
      <c r="H258" s="21"/>
      <c r="I258" s="21"/>
      <c r="J258" s="25"/>
      <c r="K258" s="1"/>
      <c r="L258" s="1"/>
      <c r="M258" s="9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"/>
      <c r="C259" s="1"/>
      <c r="D259" s="1"/>
      <c r="E259" s="9"/>
      <c r="F259" s="9"/>
      <c r="G259" s="21"/>
      <c r="H259" s="21"/>
      <c r="I259" s="21"/>
      <c r="J259" s="25"/>
      <c r="K259" s="1"/>
      <c r="L259" s="1"/>
      <c r="M259" s="9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"/>
      <c r="C260" s="1"/>
      <c r="D260" s="1"/>
      <c r="E260" s="9"/>
      <c r="F260" s="9"/>
      <c r="G260" s="21"/>
      <c r="H260" s="21"/>
      <c r="I260" s="21"/>
      <c r="J260" s="25"/>
      <c r="K260" s="1"/>
      <c r="L260" s="1"/>
      <c r="M260" s="9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"/>
      <c r="C261" s="1"/>
      <c r="D261" s="1"/>
      <c r="E261" s="9"/>
      <c r="F261" s="9"/>
      <c r="G261" s="21"/>
      <c r="H261" s="21"/>
      <c r="I261" s="21"/>
      <c r="J261" s="25"/>
      <c r="K261" s="1"/>
      <c r="L261" s="1"/>
      <c r="M261" s="9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"/>
      <c r="C262" s="1"/>
      <c r="D262" s="1"/>
      <c r="E262" s="9"/>
      <c r="F262" s="9"/>
      <c r="G262" s="21"/>
      <c r="H262" s="21"/>
      <c r="I262" s="21"/>
      <c r="J262" s="25"/>
      <c r="K262" s="1"/>
      <c r="L262" s="1"/>
      <c r="M262" s="9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"/>
      <c r="C263" s="1"/>
      <c r="D263" s="1"/>
      <c r="E263" s="9"/>
      <c r="F263" s="9"/>
      <c r="G263" s="21"/>
      <c r="H263" s="21"/>
      <c r="I263" s="21"/>
      <c r="J263" s="25"/>
      <c r="K263" s="1"/>
      <c r="L263" s="1"/>
      <c r="M263" s="9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"/>
      <c r="C264" s="1"/>
      <c r="D264" s="1"/>
      <c r="E264" s="9"/>
      <c r="F264" s="9"/>
      <c r="G264" s="21"/>
      <c r="H264" s="21"/>
      <c r="I264" s="21"/>
      <c r="J264" s="25"/>
      <c r="K264" s="1"/>
      <c r="L264" s="1"/>
      <c r="M264" s="9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"/>
      <c r="C265" s="1"/>
      <c r="D265" s="1"/>
      <c r="E265" s="9"/>
      <c r="F265" s="9"/>
      <c r="G265" s="21"/>
      <c r="H265" s="21"/>
      <c r="I265" s="21"/>
      <c r="J265" s="25"/>
      <c r="K265" s="1"/>
      <c r="L265" s="1"/>
      <c r="M265" s="9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"/>
      <c r="C266" s="1"/>
      <c r="D266" s="1"/>
      <c r="E266" s="9"/>
      <c r="F266" s="9"/>
      <c r="G266" s="21"/>
      <c r="H266" s="21"/>
      <c r="I266" s="21"/>
      <c r="J266" s="25"/>
      <c r="K266" s="1"/>
      <c r="L266" s="1"/>
      <c r="M266" s="9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"/>
      <c r="C267" s="1"/>
      <c r="D267" s="1"/>
      <c r="E267" s="9"/>
      <c r="F267" s="9"/>
      <c r="G267" s="21"/>
      <c r="H267" s="21"/>
      <c r="I267" s="21"/>
      <c r="J267" s="25"/>
      <c r="K267" s="1"/>
      <c r="L267" s="1"/>
      <c r="M267" s="9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"/>
      <c r="C268" s="1"/>
      <c r="D268" s="1"/>
      <c r="E268" s="9"/>
      <c r="F268" s="9"/>
      <c r="G268" s="21"/>
      <c r="H268" s="21"/>
      <c r="I268" s="21"/>
      <c r="J268" s="25"/>
      <c r="K268" s="1"/>
      <c r="L268" s="1"/>
      <c r="M268" s="9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"/>
      <c r="C269" s="1"/>
      <c r="D269" s="1"/>
      <c r="E269" s="9"/>
      <c r="F269" s="9"/>
      <c r="G269" s="21"/>
      <c r="H269" s="21"/>
      <c r="I269" s="21"/>
      <c r="J269" s="25"/>
      <c r="K269" s="1"/>
      <c r="L269" s="1"/>
      <c r="M269" s="9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"/>
      <c r="C270" s="1"/>
      <c r="D270" s="1"/>
      <c r="E270" s="9"/>
      <c r="F270" s="9"/>
      <c r="G270" s="21"/>
      <c r="H270" s="21"/>
      <c r="I270" s="21"/>
      <c r="J270" s="25"/>
      <c r="K270" s="1"/>
      <c r="L270" s="1"/>
      <c r="M270" s="9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"/>
      <c r="C271" s="1"/>
      <c r="D271" s="1"/>
      <c r="E271" s="9"/>
      <c r="F271" s="9"/>
      <c r="G271" s="21"/>
      <c r="H271" s="21"/>
      <c r="I271" s="21"/>
      <c r="J271" s="25"/>
      <c r="K271" s="1"/>
      <c r="L271" s="1"/>
      <c r="M271" s="9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"/>
      <c r="C272" s="1"/>
      <c r="D272" s="1"/>
      <c r="E272" s="9"/>
      <c r="F272" s="9"/>
      <c r="G272" s="21"/>
      <c r="H272" s="21"/>
      <c r="I272" s="21"/>
      <c r="J272" s="25"/>
      <c r="K272" s="1"/>
      <c r="L272" s="1"/>
      <c r="M272" s="9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"/>
      <c r="C273" s="1"/>
      <c r="D273" s="1"/>
      <c r="E273" s="9"/>
      <c r="F273" s="9"/>
      <c r="G273" s="21"/>
      <c r="H273" s="21"/>
      <c r="I273" s="21"/>
      <c r="J273" s="25"/>
      <c r="K273" s="1"/>
      <c r="L273" s="1"/>
      <c r="M273" s="9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"/>
      <c r="C274" s="1"/>
      <c r="D274" s="1"/>
      <c r="E274" s="9"/>
      <c r="F274" s="9"/>
      <c r="G274" s="21"/>
      <c r="H274" s="21"/>
      <c r="I274" s="21"/>
      <c r="J274" s="25"/>
      <c r="K274" s="1"/>
      <c r="L274" s="1"/>
      <c r="M274" s="9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"/>
      <c r="C275" s="1"/>
      <c r="D275" s="1"/>
      <c r="E275" s="9"/>
      <c r="F275" s="9"/>
      <c r="G275" s="21"/>
      <c r="H275" s="21"/>
      <c r="I275" s="21"/>
      <c r="J275" s="25"/>
      <c r="K275" s="1"/>
      <c r="L275" s="1"/>
      <c r="M275" s="9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"/>
      <c r="C276" s="1"/>
      <c r="D276" s="1"/>
      <c r="E276" s="9"/>
      <c r="F276" s="9"/>
      <c r="G276" s="21"/>
      <c r="H276" s="21"/>
      <c r="I276" s="21"/>
      <c r="J276" s="25"/>
      <c r="K276" s="1"/>
      <c r="L276" s="1"/>
      <c r="M276" s="9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"/>
      <c r="C277" s="1"/>
      <c r="D277" s="1"/>
      <c r="E277" s="9"/>
      <c r="F277" s="9"/>
      <c r="G277" s="21"/>
      <c r="H277" s="21"/>
      <c r="I277" s="21"/>
      <c r="J277" s="25"/>
      <c r="K277" s="1"/>
      <c r="L277" s="1"/>
      <c r="M277" s="9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"/>
      <c r="C278" s="1"/>
      <c r="D278" s="1"/>
      <c r="E278" s="9"/>
      <c r="F278" s="9"/>
      <c r="G278" s="21"/>
      <c r="H278" s="21"/>
      <c r="I278" s="21"/>
      <c r="J278" s="25"/>
      <c r="K278" s="1"/>
      <c r="L278" s="1"/>
      <c r="M278" s="9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"/>
      <c r="C279" s="1"/>
      <c r="D279" s="1"/>
      <c r="E279" s="9"/>
      <c r="F279" s="9"/>
      <c r="G279" s="21"/>
      <c r="H279" s="21"/>
      <c r="I279" s="21"/>
      <c r="J279" s="25"/>
      <c r="K279" s="1"/>
      <c r="L279" s="1"/>
      <c r="M279" s="9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"/>
      <c r="C280" s="1"/>
      <c r="D280" s="1"/>
      <c r="E280" s="9"/>
      <c r="F280" s="9"/>
      <c r="G280" s="21"/>
      <c r="H280" s="21"/>
      <c r="I280" s="21"/>
      <c r="J280" s="25"/>
      <c r="K280" s="1"/>
      <c r="L280" s="1"/>
      <c r="M280" s="9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"/>
      <c r="C281" s="1"/>
      <c r="D281" s="1"/>
      <c r="E281" s="9"/>
      <c r="F281" s="9"/>
      <c r="G281" s="21"/>
      <c r="H281" s="21"/>
      <c r="I281" s="21"/>
      <c r="J281" s="25"/>
      <c r="K281" s="1"/>
      <c r="L281" s="1"/>
      <c r="M281" s="9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"/>
      <c r="C282" s="1"/>
      <c r="D282" s="1"/>
      <c r="E282" s="9"/>
      <c r="F282" s="9"/>
      <c r="G282" s="21"/>
      <c r="H282" s="21"/>
      <c r="I282" s="21"/>
      <c r="J282" s="25"/>
      <c r="K282" s="1"/>
      <c r="L282" s="1"/>
      <c r="M282" s="9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"/>
      <c r="C283" s="1"/>
      <c r="D283" s="1"/>
      <c r="E283" s="9"/>
      <c r="F283" s="9"/>
      <c r="G283" s="21"/>
      <c r="H283" s="21"/>
      <c r="I283" s="21"/>
      <c r="J283" s="25"/>
      <c r="K283" s="1"/>
      <c r="L283" s="1"/>
      <c r="M283" s="9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"/>
      <c r="C284" s="1"/>
      <c r="D284" s="1"/>
      <c r="E284" s="9"/>
      <c r="F284" s="9"/>
      <c r="G284" s="21"/>
      <c r="H284" s="21"/>
      <c r="I284" s="21"/>
      <c r="J284" s="25"/>
      <c r="K284" s="1"/>
      <c r="L284" s="1"/>
      <c r="M284" s="9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"/>
      <c r="C285" s="1"/>
      <c r="D285" s="1"/>
      <c r="E285" s="9"/>
      <c r="F285" s="9"/>
      <c r="G285" s="21"/>
      <c r="H285" s="21"/>
      <c r="I285" s="21"/>
      <c r="J285" s="25"/>
      <c r="K285" s="1"/>
      <c r="L285" s="1"/>
      <c r="M285" s="9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"/>
      <c r="C286" s="1"/>
      <c r="D286" s="1"/>
      <c r="E286" s="9"/>
      <c r="F286" s="9"/>
      <c r="G286" s="21"/>
      <c r="H286" s="21"/>
      <c r="I286" s="21"/>
      <c r="J286" s="25"/>
      <c r="K286" s="1"/>
      <c r="L286" s="1"/>
      <c r="M286" s="9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"/>
      <c r="C287" s="1"/>
      <c r="D287" s="1"/>
      <c r="E287" s="9"/>
      <c r="F287" s="9"/>
      <c r="G287" s="21"/>
      <c r="H287" s="21"/>
      <c r="I287" s="21"/>
      <c r="J287" s="25"/>
      <c r="K287" s="1"/>
      <c r="L287" s="1"/>
      <c r="M287" s="9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"/>
      <c r="C288" s="1"/>
      <c r="D288" s="1"/>
      <c r="E288" s="9"/>
      <c r="F288" s="9"/>
      <c r="G288" s="21"/>
      <c r="H288" s="21"/>
      <c r="I288" s="21"/>
      <c r="J288" s="25"/>
      <c r="K288" s="1"/>
      <c r="L288" s="1"/>
      <c r="M288" s="9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"/>
      <c r="C289" s="1"/>
      <c r="D289" s="1"/>
      <c r="E289" s="9"/>
      <c r="F289" s="9"/>
      <c r="G289" s="21"/>
      <c r="H289" s="21"/>
      <c r="I289" s="21"/>
      <c r="J289" s="25"/>
      <c r="K289" s="1"/>
      <c r="L289" s="1"/>
      <c r="M289" s="9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"/>
      <c r="C290" s="1"/>
      <c r="D290" s="1"/>
      <c r="E290" s="9"/>
      <c r="F290" s="9"/>
      <c r="G290" s="21"/>
      <c r="H290" s="21"/>
      <c r="I290" s="21"/>
      <c r="J290" s="25"/>
      <c r="K290" s="1"/>
      <c r="L290" s="1"/>
      <c r="M290" s="9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"/>
      <c r="C291" s="1"/>
      <c r="D291" s="1"/>
      <c r="E291" s="9"/>
      <c r="F291" s="9"/>
      <c r="G291" s="21"/>
      <c r="H291" s="21"/>
      <c r="I291" s="21"/>
      <c r="J291" s="25"/>
      <c r="K291" s="1"/>
      <c r="L291" s="1"/>
      <c r="M291" s="9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"/>
      <c r="C292" s="1"/>
      <c r="D292" s="1"/>
      <c r="E292" s="9"/>
      <c r="F292" s="9"/>
      <c r="G292" s="21"/>
      <c r="H292" s="21"/>
      <c r="I292" s="21"/>
      <c r="J292" s="25"/>
      <c r="K292" s="1"/>
      <c r="L292" s="1"/>
      <c r="M292" s="9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"/>
      <c r="C293" s="1"/>
      <c r="D293" s="1"/>
      <c r="E293" s="9"/>
      <c r="F293" s="9"/>
      <c r="G293" s="21"/>
      <c r="H293" s="21"/>
      <c r="I293" s="21"/>
      <c r="J293" s="25"/>
      <c r="K293" s="1"/>
      <c r="L293" s="1"/>
      <c r="M293" s="9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"/>
      <c r="C294" s="1"/>
      <c r="D294" s="1"/>
      <c r="E294" s="9"/>
      <c r="F294" s="9"/>
      <c r="G294" s="21"/>
      <c r="H294" s="21"/>
      <c r="I294" s="21"/>
      <c r="J294" s="25"/>
      <c r="K294" s="1"/>
      <c r="L294" s="1"/>
      <c r="M294" s="9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"/>
      <c r="C295" s="1"/>
      <c r="D295" s="1"/>
      <c r="E295" s="9"/>
      <c r="F295" s="9"/>
      <c r="G295" s="21"/>
      <c r="H295" s="21"/>
      <c r="I295" s="21"/>
      <c r="J295" s="25"/>
      <c r="K295" s="1"/>
      <c r="L295" s="1"/>
      <c r="M295" s="9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"/>
      <c r="C296" s="1"/>
      <c r="D296" s="1"/>
      <c r="E296" s="9"/>
      <c r="F296" s="9"/>
      <c r="G296" s="21"/>
      <c r="H296" s="21"/>
      <c r="I296" s="21"/>
      <c r="J296" s="25"/>
      <c r="K296" s="1"/>
      <c r="L296" s="1"/>
      <c r="M296" s="9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"/>
      <c r="C297" s="1"/>
      <c r="D297" s="1"/>
      <c r="E297" s="9"/>
      <c r="F297" s="9"/>
      <c r="G297" s="21"/>
      <c r="H297" s="21"/>
      <c r="I297" s="21"/>
      <c r="J297" s="25"/>
      <c r="K297" s="1"/>
      <c r="L297" s="1"/>
      <c r="M297" s="9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"/>
      <c r="C298" s="1"/>
      <c r="D298" s="1"/>
      <c r="E298" s="9"/>
      <c r="F298" s="9"/>
      <c r="G298" s="21"/>
      <c r="H298" s="21"/>
      <c r="I298" s="21"/>
      <c r="J298" s="25"/>
      <c r="K298" s="1"/>
      <c r="L298" s="1"/>
      <c r="M298" s="9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"/>
      <c r="C299" s="1"/>
      <c r="D299" s="1"/>
      <c r="E299" s="9"/>
      <c r="F299" s="9"/>
      <c r="G299" s="21"/>
      <c r="H299" s="21"/>
      <c r="I299" s="21"/>
      <c r="J299" s="25"/>
      <c r="K299" s="1"/>
      <c r="L299" s="1"/>
      <c r="M299" s="9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"/>
      <c r="C300" s="1"/>
      <c r="D300" s="1"/>
      <c r="E300" s="9"/>
      <c r="F300" s="9"/>
      <c r="G300" s="21"/>
      <c r="H300" s="21"/>
      <c r="I300" s="21"/>
      <c r="J300" s="25"/>
      <c r="K300" s="1"/>
      <c r="L300" s="1"/>
      <c r="M300" s="9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"/>
      <c r="C301" s="1"/>
      <c r="D301" s="1"/>
      <c r="E301" s="9"/>
      <c r="F301" s="9"/>
      <c r="G301" s="21"/>
      <c r="H301" s="21"/>
      <c r="I301" s="21"/>
      <c r="J301" s="25"/>
      <c r="K301" s="1"/>
      <c r="L301" s="1"/>
      <c r="M301" s="9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"/>
      <c r="C302" s="1"/>
      <c r="D302" s="1"/>
      <c r="E302" s="9"/>
      <c r="F302" s="9"/>
      <c r="G302" s="21"/>
      <c r="H302" s="21"/>
      <c r="I302" s="21"/>
      <c r="J302" s="25"/>
      <c r="K302" s="1"/>
      <c r="L302" s="1"/>
      <c r="M302" s="9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"/>
      <c r="C303" s="1"/>
      <c r="D303" s="1"/>
      <c r="E303" s="9"/>
      <c r="F303" s="9"/>
      <c r="G303" s="21"/>
      <c r="H303" s="21"/>
      <c r="I303" s="21"/>
      <c r="J303" s="25"/>
      <c r="K303" s="1"/>
      <c r="L303" s="1"/>
      <c r="M303" s="9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"/>
      <c r="C304" s="1"/>
      <c r="D304" s="1"/>
      <c r="E304" s="9"/>
      <c r="F304" s="9"/>
      <c r="G304" s="21"/>
      <c r="H304" s="21"/>
      <c r="I304" s="21"/>
      <c r="J304" s="25"/>
      <c r="K304" s="1"/>
      <c r="L304" s="1"/>
      <c r="M304" s="9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"/>
      <c r="C305" s="1"/>
      <c r="D305" s="1"/>
      <c r="E305" s="9"/>
      <c r="F305" s="9"/>
      <c r="G305" s="21"/>
      <c r="H305" s="21"/>
      <c r="I305" s="21"/>
      <c r="J305" s="25"/>
      <c r="K305" s="1"/>
      <c r="L305" s="1"/>
      <c r="M305" s="9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"/>
      <c r="C306" s="1"/>
      <c r="D306" s="1"/>
      <c r="E306" s="9"/>
      <c r="F306" s="9"/>
      <c r="G306" s="21"/>
      <c r="H306" s="21"/>
      <c r="I306" s="21"/>
      <c r="J306" s="25"/>
      <c r="K306" s="1"/>
      <c r="L306" s="1"/>
      <c r="M306" s="9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"/>
      <c r="C307" s="1"/>
      <c r="D307" s="1"/>
      <c r="E307" s="9"/>
      <c r="F307" s="9"/>
      <c r="G307" s="21"/>
      <c r="H307" s="21"/>
      <c r="I307" s="21"/>
      <c r="J307" s="25"/>
      <c r="K307" s="1"/>
      <c r="L307" s="1"/>
      <c r="M307" s="9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"/>
      <c r="C308" s="1"/>
      <c r="D308" s="1"/>
      <c r="E308" s="9"/>
      <c r="F308" s="9"/>
      <c r="G308" s="21"/>
      <c r="H308" s="21"/>
      <c r="I308" s="21"/>
      <c r="J308" s="25"/>
      <c r="K308" s="1"/>
      <c r="L308" s="1"/>
      <c r="M308" s="9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"/>
      <c r="C309" s="1"/>
      <c r="D309" s="1"/>
      <c r="E309" s="9"/>
      <c r="F309" s="9"/>
      <c r="G309" s="21"/>
      <c r="H309" s="21"/>
      <c r="I309" s="21"/>
      <c r="J309" s="25"/>
      <c r="K309" s="1"/>
      <c r="L309" s="1"/>
      <c r="M309" s="9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"/>
      <c r="C310" s="1"/>
      <c r="D310" s="1"/>
      <c r="E310" s="9"/>
      <c r="F310" s="9"/>
      <c r="G310" s="21"/>
      <c r="H310" s="21"/>
      <c r="I310" s="21"/>
      <c r="J310" s="25"/>
      <c r="K310" s="1"/>
      <c r="L310" s="1"/>
      <c r="M310" s="9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"/>
      <c r="C311" s="1"/>
      <c r="D311" s="1"/>
      <c r="E311" s="9"/>
      <c r="F311" s="9"/>
      <c r="G311" s="21"/>
      <c r="H311" s="21"/>
      <c r="I311" s="21"/>
      <c r="J311" s="25"/>
      <c r="K311" s="1"/>
      <c r="L311" s="1"/>
      <c r="M311" s="9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"/>
      <c r="C312" s="1"/>
      <c r="D312" s="1"/>
      <c r="E312" s="9"/>
      <c r="F312" s="9"/>
      <c r="G312" s="21"/>
      <c r="H312" s="21"/>
      <c r="I312" s="21"/>
      <c r="J312" s="25"/>
      <c r="K312" s="1"/>
      <c r="L312" s="1"/>
      <c r="M312" s="9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"/>
      <c r="C313" s="1"/>
      <c r="D313" s="1"/>
      <c r="E313" s="9"/>
      <c r="F313" s="9"/>
      <c r="G313" s="21"/>
      <c r="H313" s="21"/>
      <c r="I313" s="21"/>
      <c r="J313" s="25"/>
      <c r="K313" s="1"/>
      <c r="L313" s="1"/>
      <c r="M313" s="9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"/>
      <c r="C314" s="1"/>
      <c r="D314" s="1"/>
      <c r="E314" s="9"/>
      <c r="F314" s="9"/>
      <c r="G314" s="21"/>
      <c r="H314" s="21"/>
      <c r="I314" s="21"/>
      <c r="J314" s="25"/>
      <c r="K314" s="1"/>
      <c r="L314" s="1"/>
      <c r="M314" s="9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"/>
      <c r="C315" s="1"/>
      <c r="D315" s="1"/>
      <c r="E315" s="9"/>
      <c r="F315" s="9"/>
      <c r="G315" s="21"/>
      <c r="H315" s="21"/>
      <c r="I315" s="21"/>
      <c r="J315" s="25"/>
      <c r="K315" s="1"/>
      <c r="L315" s="1"/>
      <c r="M315" s="9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"/>
      <c r="C316" s="1"/>
      <c r="D316" s="1"/>
      <c r="E316" s="9"/>
      <c r="F316" s="9"/>
      <c r="G316" s="21"/>
      <c r="H316" s="21"/>
      <c r="I316" s="21"/>
      <c r="J316" s="25"/>
      <c r="K316" s="1"/>
      <c r="L316" s="1"/>
      <c r="M316" s="9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"/>
      <c r="C317" s="1"/>
      <c r="D317" s="1"/>
      <c r="E317" s="9"/>
      <c r="F317" s="9"/>
      <c r="G317" s="21"/>
      <c r="H317" s="21"/>
      <c r="I317" s="21"/>
      <c r="J317" s="25"/>
      <c r="K317" s="1"/>
      <c r="L317" s="1"/>
      <c r="M317" s="9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"/>
      <c r="C318" s="1"/>
      <c r="D318" s="1"/>
      <c r="E318" s="9"/>
      <c r="F318" s="9"/>
      <c r="G318" s="21"/>
      <c r="H318" s="21"/>
      <c r="I318" s="21"/>
      <c r="J318" s="25"/>
      <c r="K318" s="1"/>
      <c r="L318" s="1"/>
      <c r="M318" s="9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"/>
      <c r="C319" s="1"/>
      <c r="D319" s="1"/>
      <c r="E319" s="9"/>
      <c r="F319" s="9"/>
      <c r="G319" s="21"/>
      <c r="H319" s="21"/>
      <c r="I319" s="21"/>
      <c r="J319" s="25"/>
      <c r="K319" s="1"/>
      <c r="L319" s="1"/>
      <c r="M319" s="9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"/>
      <c r="C320" s="1"/>
      <c r="D320" s="1"/>
      <c r="E320" s="9"/>
      <c r="F320" s="9"/>
      <c r="G320" s="21"/>
      <c r="H320" s="21"/>
      <c r="I320" s="21"/>
      <c r="J320" s="25"/>
      <c r="K320" s="1"/>
      <c r="L320" s="1"/>
      <c r="M320" s="9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"/>
      <c r="C321" s="1"/>
      <c r="D321" s="1"/>
      <c r="E321" s="9"/>
      <c r="F321" s="9"/>
      <c r="G321" s="21"/>
      <c r="H321" s="21"/>
      <c r="I321" s="21"/>
      <c r="J321" s="25"/>
      <c r="K321" s="1"/>
      <c r="L321" s="1"/>
      <c r="M321" s="9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"/>
      <c r="C322" s="1"/>
      <c r="D322" s="1"/>
      <c r="E322" s="9"/>
      <c r="F322" s="9"/>
      <c r="G322" s="21"/>
      <c r="H322" s="21"/>
      <c r="I322" s="21"/>
      <c r="J322" s="25"/>
      <c r="K322" s="1"/>
      <c r="L322" s="1"/>
      <c r="M322" s="9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"/>
      <c r="C323" s="1"/>
      <c r="D323" s="1"/>
      <c r="E323" s="9"/>
      <c r="F323" s="9"/>
      <c r="G323" s="21"/>
      <c r="H323" s="21"/>
      <c r="I323" s="21"/>
      <c r="J323" s="25"/>
      <c r="K323" s="1"/>
      <c r="L323" s="1"/>
      <c r="M323" s="9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"/>
      <c r="C324" s="1"/>
      <c r="D324" s="1"/>
      <c r="E324" s="9"/>
      <c r="F324" s="9"/>
      <c r="G324" s="21"/>
      <c r="H324" s="21"/>
      <c r="I324" s="21"/>
      <c r="J324" s="25"/>
      <c r="K324" s="1"/>
      <c r="L324" s="1"/>
      <c r="M324" s="9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"/>
      <c r="C325" s="1"/>
      <c r="D325" s="1"/>
      <c r="E325" s="9"/>
      <c r="F325" s="9"/>
      <c r="G325" s="21"/>
      <c r="H325" s="21"/>
      <c r="I325" s="21"/>
      <c r="J325" s="25"/>
      <c r="K325" s="1"/>
      <c r="L325" s="1"/>
      <c r="M325" s="9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"/>
      <c r="C326" s="1"/>
      <c r="D326" s="1"/>
      <c r="E326" s="9"/>
      <c r="F326" s="9"/>
      <c r="G326" s="21"/>
      <c r="H326" s="21"/>
      <c r="I326" s="21"/>
      <c r="J326" s="25"/>
      <c r="K326" s="1"/>
      <c r="L326" s="1"/>
      <c r="M326" s="9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"/>
      <c r="C327" s="1"/>
      <c r="D327" s="1"/>
      <c r="E327" s="9"/>
      <c r="F327" s="9"/>
      <c r="G327" s="21"/>
      <c r="H327" s="21"/>
      <c r="I327" s="21"/>
      <c r="J327" s="25"/>
      <c r="K327" s="1"/>
      <c r="L327" s="1"/>
      <c r="M327" s="9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"/>
      <c r="C328" s="1"/>
      <c r="D328" s="1"/>
      <c r="E328" s="9"/>
      <c r="F328" s="9"/>
      <c r="G328" s="21"/>
      <c r="H328" s="21"/>
      <c r="I328" s="21"/>
      <c r="J328" s="25"/>
      <c r="K328" s="1"/>
      <c r="L328" s="1"/>
      <c r="M328" s="9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"/>
      <c r="C329" s="1"/>
      <c r="D329" s="1"/>
      <c r="E329" s="9"/>
      <c r="F329" s="9"/>
      <c r="G329" s="21"/>
      <c r="H329" s="21"/>
      <c r="I329" s="21"/>
      <c r="J329" s="25"/>
      <c r="K329" s="1"/>
      <c r="L329" s="1"/>
      <c r="M329" s="9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"/>
      <c r="C330" s="1"/>
      <c r="D330" s="1"/>
      <c r="E330" s="9"/>
      <c r="F330" s="9"/>
      <c r="G330" s="21"/>
      <c r="H330" s="21"/>
      <c r="I330" s="21"/>
      <c r="J330" s="25"/>
      <c r="K330" s="1"/>
      <c r="L330" s="1"/>
      <c r="M330" s="9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/>
    <row r="332" spans="1:23" ht="15.75" customHeight="1"/>
    <row r="333" spans="1:23" ht="15.75" customHeight="1"/>
    <row r="334" spans="1:23" ht="15.75" customHeight="1"/>
    <row r="335" spans="1:23" ht="15.75" customHeight="1"/>
    <row r="336" spans="1:23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R18:R19"/>
    <mergeCell ref="R15:R16"/>
    <mergeCell ref="R12:R13"/>
    <mergeCell ref="D130:K130"/>
    <mergeCell ref="B9:C9"/>
    <mergeCell ref="D9:D10"/>
    <mergeCell ref="J9:K9"/>
    <mergeCell ref="P12:P13"/>
    <mergeCell ref="P15:P16"/>
    <mergeCell ref="O10:P10"/>
    <mergeCell ref="P18:P19"/>
  </mergeCells>
  <pageMargins left="0.19685039370078741" right="0.19685039370078741" top="0.86614173228346458" bottom="0.7480314960629921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2010-09-16T20:47:11Z</dcterms:created>
  <dcterms:modified xsi:type="dcterms:W3CDTF">2022-09-29T15:10:58Z</dcterms:modified>
</cp:coreProperties>
</file>